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Licitacoes\Licitações\Projetos Básicos\2025\ELABORAÇÃO\Proc_7769_25_Escola Marilandia_PAC\"/>
    </mc:Choice>
  </mc:AlternateContent>
  <xr:revisionPtr revIDLastSave="0" documentId="13_ncr:1_{5579E374-B952-40A8-AB2B-2B82DA3EDA60}" xr6:coauthVersionLast="47" xr6:coauthVersionMax="47" xr10:uidLastSave="{00000000-0000-0000-0000-000000000000}"/>
  <bookViews>
    <workbookView xWindow="-120" yWindow="-120" windowWidth="29040" windowHeight="15840" xr2:uid="{C4EFC702-9083-47C6-A665-1C6A688190A0}"/>
  </bookViews>
  <sheets>
    <sheet name="Planilha em branco" sheetId="1" r:id="rId1"/>
  </sheets>
  <externalReferences>
    <externalReference r:id="rId2"/>
    <externalReference r:id="rId3"/>
  </externalReferences>
  <definedNames>
    <definedName name="_xlnm.Print_Area" localSheetId="0">'Planilha em branco'!$A$1:$H$29</definedName>
    <definedName name="DESONERACAO" localSheetId="0">IF(OR('Planilha em branco'!Import_Desoneracao="DESONERADO",'Planilha em branco'!Import_Desoneracao="SIM"),"SIM","NÃO")</definedName>
    <definedName name="DESONERACAO">IF(OR(Import_Desoneracao="DESONERADO",Import_Desoneracao="SIM"),"SIM","NÃO")</definedName>
    <definedName name="Import_Desoneracao" localSheetId="0">OFFSET(#REF!,0,-1)</definedName>
    <definedName name="Import_Desoneracao">OFFSET(#REF!,0,-1)</definedName>
    <definedName name="JR_PAGE_ANCHOR_0_1" localSheetId="0">#REF!</definedName>
    <definedName name="JR_PAGE_ANCHOR_0_1">#REF!</definedName>
    <definedName name="ORÇAMENTO_BancoRef">"planilha!#ref!"</definedName>
    <definedName name="REFERENCIA_Descricao">IF(ISNUMBER('[1]Planilha Reprogramação'!$AJ1),OFFSET(INDIRECT(ORÇAMENTO_BancoRef),'[1]Planilha Reprogramação'!$AJ1-1,3,1),'[1]Planilha Reprogramação'!$AJ1)</definedName>
    <definedName name="REFERENCIA_Unidade">IF(ISNUMBER('[1]Planilha Reprogramação'!$AJ1),OFFSET(INDIRECT(ORÇAMENTO_BancoRef),'[1]Planilha Reprogramação'!$AJ1-1,4,1),"-")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G28" i="1" s="1"/>
  <c r="H28" i="1" s="1"/>
  <c r="F27" i="1"/>
  <c r="G27" i="1" s="1"/>
  <c r="H27" i="1" s="1"/>
  <c r="F26" i="1"/>
  <c r="G26" i="1" s="1"/>
  <c r="H26" i="1" s="1"/>
  <c r="F25" i="1"/>
  <c r="G25" i="1" s="1"/>
  <c r="H25" i="1" s="1"/>
  <c r="F24" i="1"/>
  <c r="G24" i="1" s="1"/>
  <c r="H24" i="1" s="1"/>
  <c r="F23" i="1"/>
  <c r="G23" i="1" s="1"/>
  <c r="H23" i="1" s="1"/>
  <c r="F22" i="1"/>
  <c r="G22" i="1" s="1"/>
  <c r="H22" i="1" s="1"/>
  <c r="F20" i="1"/>
  <c r="G20" i="1" s="1"/>
  <c r="H20" i="1" s="1"/>
  <c r="H19" i="1" s="1"/>
  <c r="F18" i="1"/>
  <c r="G18" i="1" s="1"/>
  <c r="H18" i="1" s="1"/>
  <c r="F17" i="1"/>
  <c r="G17" i="1" s="1"/>
  <c r="H17" i="1" s="1"/>
  <c r="F14" i="1"/>
  <c r="G14" i="1" s="1"/>
  <c r="H14" i="1" s="1"/>
  <c r="H13" i="1" s="1"/>
  <c r="H12" i="1" s="1"/>
  <c r="H6" i="1"/>
  <c r="H5" i="1"/>
  <c r="H21" i="1" l="1"/>
  <c r="H16" i="1"/>
  <c r="H15" i="1" s="1"/>
  <c r="H29" i="1" s="1"/>
</calcChain>
</file>

<file path=xl/sharedStrings.xml><?xml version="1.0" encoding="utf-8"?>
<sst xmlns="http://schemas.openxmlformats.org/spreadsheetml/2006/main" count="70" uniqueCount="54">
  <si>
    <t>PLANILHA PROPONENTE</t>
  </si>
  <si>
    <t>OBRA: CONSTRUÇÃO DE ESCOLA DE TEMPO INTEGRAL NO BAIRRO MARILÂNDIA / JUIZ DE FORA / MG  (MODELO: 5 SALAS)</t>
  </si>
  <si>
    <t>BDI OBRA:</t>
  </si>
  <si>
    <t>Unidade Federativa: MINAS GERAIS</t>
  </si>
  <si>
    <t>BDI DIFERENCIADO:</t>
  </si>
  <si>
    <t>Data base da Planilha : Março/2025 - Onerado</t>
  </si>
  <si>
    <t>% de Desconto</t>
  </si>
  <si>
    <t xml:space="preserve">PLANILHA ORÇAMENTÁRIA PARAMÉTRICA REFERENCIAL </t>
  </si>
  <si>
    <t>ITEM</t>
  </si>
  <si>
    <t>CÓDIGO</t>
  </si>
  <si>
    <t>DESCRIÇÃO</t>
  </si>
  <si>
    <t>UNID.</t>
  </si>
  <si>
    <t>QUANTIDADE</t>
  </si>
  <si>
    <t>PREÇO
UNITÁRIO
SEM BDI</t>
  </si>
  <si>
    <t>PREÇO
UNITÁRIO
COM BDI</t>
  </si>
  <si>
    <t>PREÇO
TOTAL
COM BDI</t>
  </si>
  <si>
    <t>A</t>
  </si>
  <si>
    <t>ITENS FINANCIÁVEIS PELO FNDE</t>
  </si>
  <si>
    <t>CONSTRUÇÃO DA ESCOLA EM TEMPO INTEGRAL - FNDE</t>
  </si>
  <si>
    <t>1.1</t>
  </si>
  <si>
    <t>PARAMETRICO</t>
  </si>
  <si>
    <t>CONSTRUÇÃO DE ESCOLA DE TEMPO INTEGRAL | 5 SALAS</t>
  </si>
  <si>
    <t>M²</t>
  </si>
  <si>
    <t>B</t>
  </si>
  <si>
    <t>ITENS NÃO FINANCIÁVEIS PELO FNDE - CONTRAPARTIDA PJF</t>
  </si>
  <si>
    <t>2</t>
  </si>
  <si>
    <t>DEMOLIÇÕES, REMOÇÕES, LIMPEZA DO TERRENO, MOVIMENTAÇÃO DE TERRA, FECHAMENTOS LATERAIS E DRENAGEM</t>
  </si>
  <si>
    <t>2.1</t>
  </si>
  <si>
    <t>ESCAVAÇÃO , REATERRO, CARGA, DESCARGA, COMPACTAÇÃO, INCLUSIVE TRANSPORTE</t>
  </si>
  <si>
    <t>M3</t>
  </si>
  <si>
    <t>2.2</t>
  </si>
  <si>
    <t>COTAÇÃO</t>
  </si>
  <si>
    <r>
      <t xml:space="preserve">TAXA DE DESTINAÇÃO DE RESÍDUOS DA OBRA EM ATERRO SANITÁRIO LICENCIADO PELA PJF &gt; </t>
    </r>
    <r>
      <rPr>
        <sz val="6"/>
        <color rgb="FFC00000"/>
        <rFont val="Arial"/>
        <family val="2"/>
      </rPr>
      <t>(BDI DIFERENCIADO: 16,80%)</t>
    </r>
  </si>
  <si>
    <t>T</t>
  </si>
  <si>
    <t>PAVIMENTAÇÃO EXTERNA AO LOTE</t>
  </si>
  <si>
    <t>3.1</t>
  </si>
  <si>
    <t>EXECUÇÃO DE PASSEIO EM PISO INTERTRAVADO E GUIA DE MEIO FIO</t>
  </si>
  <si>
    <t>M</t>
  </si>
  <si>
    <t>ELABORAÇÃO DE PROJETOS BÁSICOS E EXECUTIVOS (BDI DIFERENCIADO)</t>
  </si>
  <si>
    <t>4.1</t>
  </si>
  <si>
    <t>PROJETO BÁSICO E  EXECUTIVO DE ARQUITETURA</t>
  </si>
  <si>
    <t>4.2</t>
  </si>
  <si>
    <t>PROJETO BÁSICO E EXECUTIVO DE TERRAPLANAGEM</t>
  </si>
  <si>
    <t>4.3</t>
  </si>
  <si>
    <t>PROJETO BÁSICO E EXECUTIVO DE FUNDAÇÕES E ESTRUTURAS</t>
  </si>
  <si>
    <t>4.4</t>
  </si>
  <si>
    <t>PROJETO BÁSICO E EXECUTIVO DE INSTALAÇÕES: HIDRISANITÁRIAS, GLP, ELÉTRICAS, LUMINOTÉCNICO, CLIMATIZAÇÃO, VENTILAÇÃO, CABEAMENTO ESTRUTURADO, CFTV, ALARME, SEGURANÇA, SONORIZAÇÃO, PREVENÇÃO E COMBATE À INCENDIO</t>
  </si>
  <si>
    <t>4.5</t>
  </si>
  <si>
    <t>PROJETO BÁSICO E EXECUTIVO DE URBANISMO DO ENTORNO, INCLUSIVE DRENAGEM</t>
  </si>
  <si>
    <t>4.6</t>
  </si>
  <si>
    <t>PROJETO AS BUILT</t>
  </si>
  <si>
    <t>4.7</t>
  </si>
  <si>
    <t>PLANILHA ORÇAMENTÁRIA</t>
  </si>
  <si>
    <t xml:space="preserve">VALOR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</si>
</sst>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* #,##0.00_-;\-* #,##0.00_-;_-* &quot;-&quot;??_-;_-@"/>
    <numFmt numFmtId="165" formatCode="\R\$\ #,##0.00"/>
  </numFmts>
  <fonts count="16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name val="Aptos Narrow"/>
    </font>
    <font>
      <sz val="11"/>
      <color theme="1"/>
      <name val="Aptos Narrow"/>
    </font>
    <font>
      <sz val="8"/>
      <color theme="1"/>
      <name val="Aptos Narrow"/>
    </font>
    <font>
      <b/>
      <sz val="10"/>
      <color theme="1"/>
      <name val="Arial"/>
      <family val="2"/>
    </font>
    <font>
      <b/>
      <sz val="6"/>
      <color rgb="FF000000"/>
      <name val="Arial"/>
      <family val="2"/>
    </font>
    <font>
      <b/>
      <sz val="6"/>
      <name val="Arial"/>
      <family val="2"/>
    </font>
    <font>
      <b/>
      <sz val="6"/>
      <color rgb="FFFF0000"/>
      <name val="Arial"/>
      <family val="2"/>
    </font>
    <font>
      <sz val="6"/>
      <name val="Arial"/>
      <family val="2"/>
    </font>
    <font>
      <sz val="6"/>
      <color rgb="FF000000"/>
      <name val="Arial"/>
      <family val="2"/>
    </font>
    <font>
      <sz val="6"/>
      <color rgb="FFC00000"/>
      <name val="Arial"/>
      <family val="2"/>
    </font>
    <font>
      <sz val="6"/>
      <color rgb="FF153D64"/>
      <name val="Arial"/>
      <family val="2"/>
    </font>
    <font>
      <b/>
      <sz val="6"/>
      <color theme="1"/>
      <name val="Arial"/>
      <family val="2"/>
    </font>
    <font>
      <b/>
      <sz val="7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10" fontId="6" fillId="0" borderId="2" xfId="0" applyNumberFormat="1" applyFont="1" applyBorder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9" fontId="4" fillId="3" borderId="0" xfId="2" applyFont="1" applyFill="1" applyAlignment="1" applyProtection="1">
      <alignment horizontal="center" vertical="center"/>
      <protection locked="0"/>
    </xf>
    <xf numFmtId="0" fontId="3" fillId="0" borderId="0" xfId="0" applyFont="1"/>
    <xf numFmtId="0" fontId="3" fillId="0" borderId="2" xfId="0" applyFont="1" applyBorder="1"/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left" vertical="center"/>
    </xf>
    <xf numFmtId="165" fontId="7" fillId="6" borderId="8" xfId="0" applyNumberFormat="1" applyFont="1" applyFill="1" applyBorder="1" applyAlignment="1">
      <alignment horizontal="right" vertical="center" wrapText="1"/>
    </xf>
    <xf numFmtId="44" fontId="4" fillId="0" borderId="0" xfId="1" applyFont="1"/>
    <xf numFmtId="44" fontId="4" fillId="0" borderId="0" xfId="0" applyNumberFormat="1" applyFont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165" fontId="10" fillId="7" borderId="7" xfId="0" applyNumberFormat="1" applyFont="1" applyFill="1" applyBorder="1" applyAlignment="1">
      <alignment horizontal="right" vertical="center" wrapText="1"/>
    </xf>
    <xf numFmtId="165" fontId="8" fillId="7" borderId="8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165" fontId="10" fillId="0" borderId="7" xfId="0" applyNumberFormat="1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right" vertical="center" wrapText="1"/>
    </xf>
    <xf numFmtId="165" fontId="11" fillId="0" borderId="8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center" vertical="center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vertical="center"/>
    </xf>
    <xf numFmtId="0" fontId="7" fillId="7" borderId="7" xfId="0" applyFont="1" applyFill="1" applyBorder="1" applyAlignment="1">
      <alignment vertical="center" wrapText="1"/>
    </xf>
    <xf numFmtId="165" fontId="11" fillId="7" borderId="7" xfId="0" applyNumberFormat="1" applyFont="1" applyFill="1" applyBorder="1" applyAlignment="1">
      <alignment horizontal="right" vertical="center" wrapText="1"/>
    </xf>
    <xf numFmtId="0" fontId="11" fillId="0" borderId="9" xfId="3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2" fontId="11" fillId="0" borderId="7" xfId="0" applyNumberFormat="1" applyFont="1" applyBorder="1" applyAlignment="1">
      <alignment vertical="center" wrapText="1"/>
    </xf>
    <xf numFmtId="165" fontId="15" fillId="0" borderId="8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/>
    <xf numFmtId="164" fontId="6" fillId="0" borderId="0" xfId="0" applyNumberFormat="1" applyFont="1" applyAlignment="1">
      <alignment horizontal="right" vertical="center" wrapText="1"/>
    </xf>
    <xf numFmtId="0" fontId="6" fillId="4" borderId="3" xfId="0" applyFont="1" applyFill="1" applyBorder="1" applyAlignment="1">
      <alignment horizontal="center" vertical="center"/>
    </xf>
    <xf numFmtId="0" fontId="3" fillId="4" borderId="4" xfId="0" applyFont="1" applyFill="1" applyBorder="1"/>
    <xf numFmtId="0" fontId="3" fillId="4" borderId="5" xfId="0" applyFont="1" applyFill="1" applyBorder="1"/>
    <xf numFmtId="0" fontId="14" fillId="0" borderId="10" xfId="0" applyFont="1" applyBorder="1" applyAlignment="1">
      <alignment horizontal="right" vertical="center" wrapText="1"/>
    </xf>
    <xf numFmtId="0" fontId="3" fillId="0" borderId="11" xfId="0" applyFont="1" applyBorder="1"/>
    <xf numFmtId="0" fontId="3" fillId="0" borderId="12" xfId="0" applyFont="1" applyBorder="1"/>
  </cellXfs>
  <cellStyles count="4">
    <cellStyle name="Moeda" xfId="1" builtinId="4"/>
    <cellStyle name="Normal" xfId="0" builtinId="0"/>
    <cellStyle name="Normal 13" xfId="3" xr:uid="{CEEB1FF6-5DDD-4516-85C9-558793D76C98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47625</xdr:rowOff>
    </xdr:from>
    <xdr:ext cx="2085975" cy="457200"/>
    <xdr:pic>
      <xdr:nvPicPr>
        <xdr:cNvPr id="2" name="image1.png">
          <a:extLst>
            <a:ext uri="{FF2B5EF4-FFF2-40B4-BE49-F238E27FC236}">
              <a16:creationId xmlns:a16="http://schemas.microsoft.com/office/drawing/2014/main" id="{6FDFDAE3-E328-4270-86A9-84246D0BBA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47625"/>
          <a:ext cx="2085975" cy="4572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1.%20PASTA\1.%20AG\Pra&#231;a%20Riachuelo%20-%20Sanit&#225;rio%20e%20Cafeteria\__Reprograma&#231;&#227;o\PLANILHA%20DE%20REPROGRAMA&#199;&#195;O%20-%20APOI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\Downloads\5T_PLN_AT3_B220_MARIL&#194;NDIA%20REFERENCIAL_REV01_19-03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programação"/>
      <sheetName val="Cronograma (Ajustar)"/>
      <sheetName val="LDI Proponente"/>
      <sheetName val="DESCARTADA"/>
    </sheetNames>
    <sheetDataSet>
      <sheetData sheetId="0">
        <row r="21">
          <cell r="N21">
            <v>146778.46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. (PARTE 1 - SF) "/>
      <sheetName val="PLAN. (PARTE 2 - SNF)"/>
      <sheetName val="SNF-CEF"/>
      <sheetName val="CRONOG. (PARTE 2 - SNF)"/>
      <sheetName val="PLAN SEPARADAS"/>
      <sheetName val="CRONOG. (PARTE 2 - SNF) (2)"/>
      <sheetName val="ENCARGOS SOCIAIS"/>
      <sheetName val="COMP. BDI"/>
      <sheetName val="MEMÓRIA CÁLCULO"/>
      <sheetName val="COMP.AUX"/>
      <sheetName val="PLAN UNIF"/>
      <sheetName val="CRONOG. UN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D20">
            <v>0.25</v>
          </cell>
        </row>
        <row r="33">
          <cell r="D33">
            <v>0.16800000000000001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C46B3-9FC6-4501-93B3-EC5775CE3722}">
  <sheetPr>
    <tabColor rgb="FFFFFF99"/>
    <pageSetUpPr fitToPage="1"/>
  </sheetPr>
  <dimension ref="A1:Y266"/>
  <sheetViews>
    <sheetView showGridLines="0" tabSelected="1" zoomScale="110" zoomScaleNormal="110" zoomScaleSheetLayoutView="100" workbookViewId="0">
      <pane ySplit="9" topLeftCell="A10" activePane="bottomLeft" state="frozen"/>
      <selection activeCell="B1" sqref="B1"/>
      <selection pane="bottomLeft" activeCell="H7" sqref="H7"/>
    </sheetView>
  </sheetViews>
  <sheetFormatPr defaultColWidth="0" defaultRowHeight="15" customHeight="1" zeroHeight="1"/>
  <cols>
    <col min="1" max="1" width="4.85546875" customWidth="1"/>
    <col min="2" max="2" width="16.28515625" customWidth="1"/>
    <col min="3" max="3" width="83.42578125" customWidth="1"/>
    <col min="4" max="4" width="5.140625" bestFit="1" customWidth="1"/>
    <col min="5" max="5" width="10.5703125" bestFit="1" customWidth="1"/>
    <col min="6" max="6" width="8.28515625" bestFit="1" customWidth="1"/>
    <col min="7" max="7" width="12" customWidth="1"/>
    <col min="8" max="8" width="13" bestFit="1" customWidth="1"/>
    <col min="9" max="9" width="13.5703125" hidden="1" customWidth="1"/>
    <col min="10" max="10" width="18" hidden="1" customWidth="1"/>
    <col min="11" max="11" width="10.140625" hidden="1" customWidth="1"/>
    <col min="12" max="12" width="8.140625" hidden="1" customWidth="1"/>
    <col min="13" max="13" width="6.7109375" hidden="1" customWidth="1"/>
    <col min="14" max="25" width="9.85546875" hidden="1" customWidth="1"/>
    <col min="26" max="16384" width="14.42578125" hidden="1"/>
  </cols>
  <sheetData>
    <row r="1" spans="1:12" ht="15" customHeight="1">
      <c r="A1" s="60" t="s">
        <v>0</v>
      </c>
      <c r="B1" s="61"/>
      <c r="C1" s="61"/>
      <c r="D1" s="61"/>
      <c r="E1" s="61"/>
      <c r="F1" s="61"/>
      <c r="G1" s="61"/>
      <c r="H1" s="61"/>
      <c r="I1" s="1"/>
      <c r="J1" s="1"/>
      <c r="K1" s="2"/>
      <c r="L1" s="3"/>
    </row>
    <row r="2" spans="1:12" ht="15" customHeight="1">
      <c r="A2" s="61"/>
      <c r="B2" s="62"/>
      <c r="C2" s="62"/>
      <c r="D2" s="62"/>
      <c r="E2" s="62"/>
      <c r="F2" s="62"/>
      <c r="G2" s="62"/>
      <c r="H2" s="61"/>
      <c r="I2" s="1"/>
      <c r="J2" s="1"/>
      <c r="K2" s="2"/>
      <c r="L2" s="3"/>
    </row>
    <row r="3" spans="1:12" ht="15" customHeight="1">
      <c r="A3" s="61"/>
      <c r="B3" s="62"/>
      <c r="C3" s="62"/>
      <c r="D3" s="62"/>
      <c r="E3" s="62"/>
      <c r="F3" s="62"/>
      <c r="G3" s="62"/>
      <c r="H3" s="61"/>
      <c r="I3" s="1"/>
      <c r="J3" s="1"/>
      <c r="K3" s="2"/>
      <c r="L3" s="3"/>
    </row>
    <row r="4" spans="1:12" ht="15" customHeight="1">
      <c r="A4" s="4"/>
      <c r="B4" s="5"/>
      <c r="C4" s="5"/>
      <c r="D4" s="5"/>
      <c r="E4" s="5"/>
      <c r="F4" s="5"/>
      <c r="G4" s="5"/>
      <c r="H4" s="5"/>
      <c r="I4" s="4"/>
      <c r="J4" s="5"/>
      <c r="K4" s="2"/>
      <c r="L4" s="3"/>
    </row>
    <row r="5" spans="1:12" ht="15" customHeight="1">
      <c r="A5" s="6" t="s">
        <v>1</v>
      </c>
      <c r="B5" s="7"/>
      <c r="C5" s="7"/>
      <c r="D5" s="8"/>
      <c r="E5" s="9"/>
      <c r="F5" s="63" t="s">
        <v>2</v>
      </c>
      <c r="G5" s="62"/>
      <c r="H5" s="10">
        <f>'[2]COMP. BDI'!D20</f>
        <v>0.25</v>
      </c>
      <c r="I5" s="11"/>
      <c r="J5" s="11"/>
      <c r="K5" s="2"/>
      <c r="L5" s="3"/>
    </row>
    <row r="6" spans="1:12" ht="24.75" customHeight="1">
      <c r="A6" s="6" t="s">
        <v>3</v>
      </c>
      <c r="B6" s="7"/>
      <c r="C6" s="7"/>
      <c r="D6" s="8"/>
      <c r="E6" s="9"/>
      <c r="F6" s="63" t="s">
        <v>4</v>
      </c>
      <c r="G6" s="62"/>
      <c r="H6" s="12">
        <f>'[2]COMP. BDI'!D33</f>
        <v>0.16800000000000001</v>
      </c>
      <c r="I6" s="11"/>
      <c r="J6" s="11"/>
      <c r="K6" s="2"/>
      <c r="L6" s="3"/>
    </row>
    <row r="7" spans="1:12" ht="23.25" customHeight="1">
      <c r="A7" s="6" t="s">
        <v>5</v>
      </c>
      <c r="B7" s="7"/>
      <c r="C7" s="7"/>
      <c r="D7" s="8"/>
      <c r="E7" s="9"/>
      <c r="F7" s="13"/>
      <c r="G7" s="13" t="s">
        <v>6</v>
      </c>
      <c r="H7" s="14">
        <v>0</v>
      </c>
      <c r="I7" s="3"/>
    </row>
    <row r="8" spans="1:12" ht="23.25" customHeight="1" thickBot="1">
      <c r="A8" s="6"/>
      <c r="B8" s="7"/>
      <c r="C8" s="7"/>
      <c r="D8" s="8"/>
      <c r="E8" s="9"/>
      <c r="F8" s="13"/>
      <c r="G8" s="15"/>
      <c r="H8" s="16"/>
      <c r="I8" s="13"/>
      <c r="J8" s="13"/>
      <c r="K8" s="2"/>
      <c r="L8" s="3"/>
    </row>
    <row r="9" spans="1:12" ht="14.25" customHeight="1">
      <c r="A9" s="64" t="s">
        <v>7</v>
      </c>
      <c r="B9" s="65"/>
      <c r="C9" s="65"/>
      <c r="D9" s="65"/>
      <c r="E9" s="65"/>
      <c r="F9" s="65"/>
      <c r="G9" s="65"/>
      <c r="H9" s="66"/>
      <c r="I9" s="17"/>
      <c r="J9" s="18"/>
      <c r="K9" s="2"/>
      <c r="L9" s="3"/>
    </row>
    <row r="10" spans="1:12" ht="14.25" customHeight="1">
      <c r="A10" s="19"/>
      <c r="B10" s="20"/>
      <c r="C10" s="20"/>
      <c r="D10" s="20"/>
      <c r="E10" s="20"/>
      <c r="F10" s="20"/>
      <c r="G10" s="20"/>
      <c r="H10" s="21"/>
      <c r="I10" s="17"/>
      <c r="J10" s="18"/>
      <c r="K10" s="2"/>
      <c r="L10" s="3"/>
    </row>
    <row r="11" spans="1:12" ht="24.75">
      <c r="A11" s="22" t="s">
        <v>8</v>
      </c>
      <c r="B11" s="23" t="s">
        <v>9</v>
      </c>
      <c r="C11" s="23" t="s">
        <v>10</v>
      </c>
      <c r="D11" s="23" t="s">
        <v>11</v>
      </c>
      <c r="E11" s="23" t="s">
        <v>12</v>
      </c>
      <c r="F11" s="23" t="s">
        <v>13</v>
      </c>
      <c r="G11" s="23" t="s">
        <v>14</v>
      </c>
      <c r="H11" s="24" t="s">
        <v>15</v>
      </c>
      <c r="I11" s="17"/>
      <c r="J11" s="18"/>
      <c r="K11" s="2"/>
      <c r="L11" s="3"/>
    </row>
    <row r="12" spans="1:12">
      <c r="A12" s="22" t="s">
        <v>16</v>
      </c>
      <c r="B12" s="25" t="s">
        <v>17</v>
      </c>
      <c r="C12" s="23"/>
      <c r="D12" s="23"/>
      <c r="E12" s="23"/>
      <c r="F12" s="23"/>
      <c r="G12" s="23"/>
      <c r="H12" s="26">
        <f>H13</f>
        <v>8437700.0000000019</v>
      </c>
      <c r="I12" s="17"/>
      <c r="J12" s="27"/>
      <c r="K12" s="28"/>
      <c r="L12" s="3"/>
    </row>
    <row r="13" spans="1:12" ht="14.25" customHeight="1">
      <c r="A13" s="29">
        <v>1</v>
      </c>
      <c r="B13" s="30" t="s">
        <v>18</v>
      </c>
      <c r="C13" s="31"/>
      <c r="D13" s="32"/>
      <c r="E13" s="32"/>
      <c r="F13" s="32"/>
      <c r="G13" s="33"/>
      <c r="H13" s="34">
        <f>H14</f>
        <v>8437700.0000000019</v>
      </c>
      <c r="I13" s="17"/>
      <c r="J13" s="27"/>
      <c r="K13" s="2"/>
      <c r="L13" s="3"/>
    </row>
    <row r="14" spans="1:12">
      <c r="A14" s="35" t="s">
        <v>19</v>
      </c>
      <c r="B14" s="36" t="s">
        <v>20</v>
      </c>
      <c r="C14" s="37" t="s">
        <v>21</v>
      </c>
      <c r="D14" s="36" t="s">
        <v>22</v>
      </c>
      <c r="E14" s="38">
        <v>3185.87</v>
      </c>
      <c r="F14" s="39">
        <f>I14*(1-$H$7)</f>
        <v>2118.7807412104075</v>
      </c>
      <c r="G14" s="40">
        <f>F14*(1+H$5)</f>
        <v>2648.4759265130097</v>
      </c>
      <c r="H14" s="41">
        <f t="shared" ref="H14" si="0">E14*G14</f>
        <v>8437700.0000000019</v>
      </c>
      <c r="I14" s="17">
        <v>2118.7807412104075</v>
      </c>
      <c r="J14" s="27"/>
      <c r="K14" s="2"/>
      <c r="L14" s="3"/>
    </row>
    <row r="15" spans="1:12">
      <c r="A15" s="22" t="s">
        <v>23</v>
      </c>
      <c r="B15" s="25" t="s">
        <v>24</v>
      </c>
      <c r="C15" s="23"/>
      <c r="D15" s="23"/>
      <c r="E15" s="23"/>
      <c r="F15" s="23"/>
      <c r="G15" s="23"/>
      <c r="H15" s="26">
        <f>H16+H19+H21</f>
        <v>282103.87</v>
      </c>
      <c r="I15" s="17"/>
      <c r="J15" s="27"/>
      <c r="K15" s="2"/>
      <c r="L15" s="3"/>
    </row>
    <row r="16" spans="1:12">
      <c r="A16" s="29" t="s">
        <v>25</v>
      </c>
      <c r="B16" s="30" t="s">
        <v>26</v>
      </c>
      <c r="C16" s="31"/>
      <c r="D16" s="32"/>
      <c r="E16" s="32"/>
      <c r="F16" s="32"/>
      <c r="G16" s="33"/>
      <c r="H16" s="34">
        <f>SUM(H17:H18)</f>
        <v>32148.260000000002</v>
      </c>
      <c r="I16" s="17"/>
      <c r="J16" s="27"/>
      <c r="K16" s="2"/>
      <c r="L16" s="3"/>
    </row>
    <row r="17" spans="1:12">
      <c r="A17" s="35" t="s">
        <v>27</v>
      </c>
      <c r="B17" s="36" t="s">
        <v>20</v>
      </c>
      <c r="C17" s="37" t="s">
        <v>28</v>
      </c>
      <c r="D17" s="36" t="s">
        <v>29</v>
      </c>
      <c r="E17" s="38">
        <v>350</v>
      </c>
      <c r="F17" s="39">
        <f t="shared" ref="F17:F18" si="1">I17*(1-$H$7)</f>
        <v>62.218171428571431</v>
      </c>
      <c r="G17" s="40">
        <f>F17*(1+H$5)</f>
        <v>77.772714285714287</v>
      </c>
      <c r="H17" s="41">
        <f t="shared" ref="H17:H20" si="2">E17*G17</f>
        <v>27220.45</v>
      </c>
      <c r="I17" s="17">
        <v>62.218171428571431</v>
      </c>
      <c r="J17" s="27"/>
      <c r="K17" s="42"/>
      <c r="L17" s="3"/>
    </row>
    <row r="18" spans="1:12">
      <c r="A18" s="35" t="s">
        <v>30</v>
      </c>
      <c r="B18" s="36" t="s">
        <v>31</v>
      </c>
      <c r="C18" s="37" t="s">
        <v>32</v>
      </c>
      <c r="D18" s="43" t="s">
        <v>33</v>
      </c>
      <c r="E18" s="44">
        <v>174.86905606813343</v>
      </c>
      <c r="F18" s="39">
        <f t="shared" si="1"/>
        <v>24.13</v>
      </c>
      <c r="G18" s="39">
        <f>ROUND(F18*(1+$H$6),2)</f>
        <v>28.18</v>
      </c>
      <c r="H18" s="41">
        <f t="shared" si="2"/>
        <v>4927.8100000000004</v>
      </c>
      <c r="I18" s="17">
        <v>24.13</v>
      </c>
      <c r="J18" s="27"/>
      <c r="K18" s="2"/>
      <c r="L18" s="45"/>
    </row>
    <row r="19" spans="1:12">
      <c r="A19" s="46">
        <v>3</v>
      </c>
      <c r="B19" s="47" t="s">
        <v>34</v>
      </c>
      <c r="C19" s="48"/>
      <c r="D19" s="48"/>
      <c r="E19" s="48"/>
      <c r="F19" s="48"/>
      <c r="G19" s="49"/>
      <c r="H19" s="34">
        <f>H20</f>
        <v>49334.100000000006</v>
      </c>
      <c r="I19" s="17"/>
      <c r="J19" s="27"/>
      <c r="K19" s="2"/>
      <c r="L19" s="3"/>
    </row>
    <row r="20" spans="1:12">
      <c r="A20" s="50" t="s">
        <v>35</v>
      </c>
      <c r="B20" s="36" t="s">
        <v>20</v>
      </c>
      <c r="C20" s="51" t="s">
        <v>36</v>
      </c>
      <c r="D20" s="52" t="s">
        <v>37</v>
      </c>
      <c r="E20" s="53">
        <v>135</v>
      </c>
      <c r="F20" s="39">
        <f>I20*(1-$H$7)</f>
        <v>292.35022222222221</v>
      </c>
      <c r="G20" s="40">
        <f>F20*(1+H$5)</f>
        <v>365.4377777777778</v>
      </c>
      <c r="H20" s="41">
        <f t="shared" si="2"/>
        <v>49334.100000000006</v>
      </c>
      <c r="I20" s="17">
        <v>292.35022222222221</v>
      </c>
      <c r="J20" s="27"/>
      <c r="K20" s="42"/>
      <c r="L20" s="3"/>
    </row>
    <row r="21" spans="1:12">
      <c r="A21" s="46">
        <v>4</v>
      </c>
      <c r="B21" s="47" t="s">
        <v>38</v>
      </c>
      <c r="C21" s="48"/>
      <c r="D21" s="48"/>
      <c r="E21" s="48"/>
      <c r="F21" s="48"/>
      <c r="G21" s="49"/>
      <c r="H21" s="34">
        <f>SUM(H22:H28)</f>
        <v>200621.51</v>
      </c>
      <c r="I21" s="17"/>
      <c r="J21" s="27"/>
      <c r="K21" s="2"/>
      <c r="L21" s="3"/>
    </row>
    <row r="22" spans="1:12">
      <c r="A22" s="54" t="s">
        <v>39</v>
      </c>
      <c r="B22" s="36" t="s">
        <v>20</v>
      </c>
      <c r="C22" s="55" t="s">
        <v>40</v>
      </c>
      <c r="D22" s="43" t="s">
        <v>11</v>
      </c>
      <c r="E22" s="56">
        <v>1</v>
      </c>
      <c r="F22" s="39">
        <f t="shared" ref="F22:F28" si="3">I22*(1-$H$7)</f>
        <v>18000</v>
      </c>
      <c r="G22" s="39">
        <f t="shared" ref="G22:G28" si="4">ROUND(F22*(1+$H$6),2)</f>
        <v>21024</v>
      </c>
      <c r="H22" s="41">
        <f t="shared" ref="H22:H27" si="5">E22*G22</f>
        <v>21024</v>
      </c>
      <c r="I22" s="17">
        <v>18000</v>
      </c>
      <c r="J22" s="27"/>
      <c r="K22" s="2"/>
      <c r="L22" s="3"/>
    </row>
    <row r="23" spans="1:12">
      <c r="A23" s="54" t="s">
        <v>41</v>
      </c>
      <c r="B23" s="36" t="s">
        <v>20</v>
      </c>
      <c r="C23" s="55" t="s">
        <v>42</v>
      </c>
      <c r="D23" s="43" t="s">
        <v>11</v>
      </c>
      <c r="E23" s="56">
        <v>1</v>
      </c>
      <c r="F23" s="39">
        <f t="shared" si="3"/>
        <v>3000</v>
      </c>
      <c r="G23" s="39">
        <f t="shared" si="4"/>
        <v>3504</v>
      </c>
      <c r="H23" s="41">
        <f t="shared" si="5"/>
        <v>3504</v>
      </c>
      <c r="I23" s="17">
        <v>3000</v>
      </c>
      <c r="J23" s="27"/>
      <c r="K23" s="2"/>
      <c r="L23" s="3"/>
    </row>
    <row r="24" spans="1:12">
      <c r="A24" s="54" t="s">
        <v>43</v>
      </c>
      <c r="B24" s="36" t="s">
        <v>20</v>
      </c>
      <c r="C24" s="55" t="s">
        <v>44</v>
      </c>
      <c r="D24" s="43" t="s">
        <v>11</v>
      </c>
      <c r="E24" s="56">
        <v>1</v>
      </c>
      <c r="F24" s="39">
        <f t="shared" si="3"/>
        <v>60000</v>
      </c>
      <c r="G24" s="39">
        <f t="shared" si="4"/>
        <v>70080</v>
      </c>
      <c r="H24" s="41">
        <f t="shared" si="5"/>
        <v>70080</v>
      </c>
      <c r="I24" s="17">
        <v>60000</v>
      </c>
      <c r="J24" s="27"/>
      <c r="K24" s="2"/>
      <c r="L24" s="3"/>
    </row>
    <row r="25" spans="1:12" ht="16.5">
      <c r="A25" s="54" t="s">
        <v>45</v>
      </c>
      <c r="B25" s="36" t="s">
        <v>20</v>
      </c>
      <c r="C25" s="55" t="s">
        <v>46</v>
      </c>
      <c r="D25" s="43" t="s">
        <v>11</v>
      </c>
      <c r="E25" s="56">
        <v>1</v>
      </c>
      <c r="F25" s="39">
        <f t="shared" si="3"/>
        <v>70000</v>
      </c>
      <c r="G25" s="39">
        <f t="shared" si="4"/>
        <v>81760</v>
      </c>
      <c r="H25" s="41">
        <f t="shared" si="5"/>
        <v>81760</v>
      </c>
      <c r="I25" s="17">
        <v>70000</v>
      </c>
      <c r="J25" s="27"/>
      <c r="K25" s="2"/>
      <c r="L25" s="3"/>
    </row>
    <row r="26" spans="1:12">
      <c r="A26" s="54" t="s">
        <v>47</v>
      </c>
      <c r="B26" s="36" t="s">
        <v>20</v>
      </c>
      <c r="C26" s="55" t="s">
        <v>48</v>
      </c>
      <c r="D26" s="43" t="s">
        <v>11</v>
      </c>
      <c r="E26" s="56">
        <v>1</v>
      </c>
      <c r="F26" s="39">
        <f t="shared" si="3"/>
        <v>10000</v>
      </c>
      <c r="G26" s="39">
        <f t="shared" si="4"/>
        <v>11680</v>
      </c>
      <c r="H26" s="41">
        <f t="shared" si="5"/>
        <v>11680</v>
      </c>
      <c r="I26" s="17">
        <v>10000</v>
      </c>
      <c r="J26" s="27"/>
      <c r="K26" s="2"/>
      <c r="L26" s="3"/>
    </row>
    <row r="27" spans="1:12">
      <c r="A27" s="54" t="s">
        <v>49</v>
      </c>
      <c r="B27" s="36" t="s">
        <v>20</v>
      </c>
      <c r="C27" s="51" t="s">
        <v>50</v>
      </c>
      <c r="D27" s="43" t="s">
        <v>11</v>
      </c>
      <c r="E27" s="44">
        <v>1</v>
      </c>
      <c r="F27" s="39">
        <f t="shared" si="3"/>
        <v>2500</v>
      </c>
      <c r="G27" s="39">
        <f t="shared" si="4"/>
        <v>2920</v>
      </c>
      <c r="H27" s="41">
        <f t="shared" si="5"/>
        <v>2920</v>
      </c>
      <c r="I27" s="17">
        <v>2500</v>
      </c>
      <c r="J27" s="27"/>
      <c r="K27" s="2"/>
      <c r="L27" s="3"/>
    </row>
    <row r="28" spans="1:12">
      <c r="A28" s="54" t="s">
        <v>51</v>
      </c>
      <c r="B28" s="36" t="s">
        <v>20</v>
      </c>
      <c r="C28" s="51" t="s">
        <v>52</v>
      </c>
      <c r="D28" s="43" t="s">
        <v>11</v>
      </c>
      <c r="E28" s="44">
        <v>1</v>
      </c>
      <c r="F28" s="39">
        <f t="shared" si="3"/>
        <v>8264.9914383561645</v>
      </c>
      <c r="G28" s="39">
        <f t="shared" si="4"/>
        <v>9653.51</v>
      </c>
      <c r="H28" s="41">
        <f>E28*G28</f>
        <v>9653.51</v>
      </c>
      <c r="I28" s="17">
        <v>8264.9914383561645</v>
      </c>
      <c r="J28" s="27"/>
      <c r="K28" s="2"/>
      <c r="L28" s="3"/>
    </row>
    <row r="29" spans="1:12" ht="14.25" customHeight="1">
      <c r="A29" s="67" t="s">
        <v>53</v>
      </c>
      <c r="B29" s="68"/>
      <c r="C29" s="68"/>
      <c r="D29" s="68"/>
      <c r="E29" s="68"/>
      <c r="F29" s="68"/>
      <c r="G29" s="69"/>
      <c r="H29" s="57">
        <f>H12+H15</f>
        <v>8719803.870000001</v>
      </c>
      <c r="I29" s="20">
        <v>8719803.870000001</v>
      </c>
      <c r="J29" s="27"/>
      <c r="K29" s="2"/>
      <c r="L29" s="3"/>
    </row>
    <row r="30" spans="1:12" ht="14.25" hidden="1" customHeight="1">
      <c r="A30" s="20"/>
      <c r="I30" s="20"/>
      <c r="J30" s="9"/>
      <c r="K30" s="2"/>
      <c r="L30" s="3"/>
    </row>
    <row r="31" spans="1:12" ht="14.25" hidden="1" customHeight="1">
      <c r="A31" s="20"/>
      <c r="D31" s="58"/>
      <c r="E31" s="59"/>
      <c r="F31" s="59"/>
      <c r="I31" s="20"/>
      <c r="J31" s="9"/>
      <c r="K31" s="2"/>
      <c r="L31" s="3"/>
    </row>
    <row r="32" spans="1:12" ht="14.25" hidden="1" customHeight="1">
      <c r="A32" s="20"/>
      <c r="I32" s="20"/>
      <c r="J32" s="9"/>
      <c r="K32" s="2"/>
      <c r="L32" s="3"/>
    </row>
    <row r="33" spans="1:12" ht="14.25" hidden="1" customHeight="1">
      <c r="A33" s="20"/>
      <c r="I33" s="20"/>
      <c r="J33" s="9"/>
      <c r="K33" s="2"/>
      <c r="L33" s="3"/>
    </row>
    <row r="34" spans="1:12" ht="14.25" hidden="1" customHeight="1">
      <c r="A34" s="20"/>
      <c r="I34" s="20"/>
      <c r="J34" s="9"/>
      <c r="K34" s="2"/>
      <c r="L34" s="3"/>
    </row>
    <row r="35" spans="1:12" ht="14.25" hidden="1" customHeight="1">
      <c r="A35" s="20"/>
      <c r="I35" s="20"/>
      <c r="J35" s="9"/>
      <c r="K35" s="2"/>
      <c r="L35" s="3"/>
    </row>
    <row r="36" spans="1:12" ht="14.25" hidden="1" customHeight="1">
      <c r="A36" s="20"/>
      <c r="I36" s="20"/>
      <c r="J36" s="9"/>
      <c r="K36" s="2"/>
      <c r="L36" s="3"/>
    </row>
    <row r="37" spans="1:12" ht="14.25" hidden="1" customHeight="1">
      <c r="A37" s="20"/>
      <c r="I37" s="20"/>
      <c r="J37" s="9"/>
      <c r="K37" s="2"/>
      <c r="L37" s="3"/>
    </row>
    <row r="38" spans="1:12" ht="14.25" hidden="1" customHeight="1">
      <c r="A38" s="20"/>
      <c r="I38" s="20"/>
      <c r="J38" s="9"/>
      <c r="K38" s="2"/>
      <c r="L38" s="3"/>
    </row>
    <row r="39" spans="1:12" ht="14.25" hidden="1" customHeight="1">
      <c r="A39" s="20"/>
      <c r="I39" s="20"/>
      <c r="J39" s="9"/>
      <c r="K39" s="2"/>
      <c r="L39" s="3"/>
    </row>
    <row r="40" spans="1:12" ht="14.25" hidden="1" customHeight="1">
      <c r="A40" s="20"/>
      <c r="I40" s="20"/>
      <c r="J40" s="9"/>
      <c r="K40" s="2"/>
      <c r="L40" s="3"/>
    </row>
    <row r="41" spans="1:12" ht="14.25" hidden="1" customHeight="1">
      <c r="A41" s="20"/>
      <c r="I41" s="20"/>
      <c r="J41" s="9"/>
      <c r="K41" s="2"/>
      <c r="L41" s="3"/>
    </row>
    <row r="42" spans="1:12" ht="14.25" hidden="1" customHeight="1">
      <c r="A42" s="20"/>
      <c r="I42" s="20"/>
      <c r="J42" s="9"/>
      <c r="K42" s="2"/>
      <c r="L42" s="3"/>
    </row>
    <row r="43" spans="1:12" ht="14.25" hidden="1" customHeight="1">
      <c r="A43" s="20"/>
      <c r="I43" s="20"/>
      <c r="J43" s="9"/>
      <c r="K43" s="2"/>
      <c r="L43" s="3"/>
    </row>
    <row r="44" spans="1:12" ht="14.25" hidden="1" customHeight="1">
      <c r="A44" s="20"/>
      <c r="I44" s="20"/>
      <c r="J44" s="9"/>
      <c r="K44" s="2"/>
      <c r="L44" s="3"/>
    </row>
    <row r="45" spans="1:12" ht="14.25" hidden="1" customHeight="1">
      <c r="A45" s="20"/>
      <c r="I45" s="20"/>
      <c r="J45" s="9"/>
      <c r="K45" s="2"/>
      <c r="L45" s="3"/>
    </row>
    <row r="46" spans="1:12" ht="14.25" hidden="1" customHeight="1">
      <c r="A46" s="20"/>
      <c r="I46" s="20"/>
      <c r="J46" s="9"/>
      <c r="K46" s="2"/>
      <c r="L46" s="3"/>
    </row>
    <row r="47" spans="1:12" ht="14.25" hidden="1" customHeight="1">
      <c r="A47" s="20"/>
      <c r="I47" s="20"/>
      <c r="J47" s="9"/>
      <c r="K47" s="2"/>
      <c r="L47" s="3"/>
    </row>
    <row r="48" spans="1:12" ht="14.25" hidden="1" customHeight="1">
      <c r="A48" s="20"/>
      <c r="I48" s="20"/>
      <c r="J48" s="9"/>
      <c r="K48" s="2"/>
      <c r="L48" s="3"/>
    </row>
    <row r="49" spans="1:12" ht="14.25" hidden="1" customHeight="1">
      <c r="A49" s="20"/>
      <c r="I49" s="20"/>
      <c r="J49" s="9"/>
      <c r="K49" s="2"/>
      <c r="L49" s="3"/>
    </row>
    <row r="50" spans="1:12" ht="14.25" hidden="1" customHeight="1">
      <c r="A50" s="20"/>
      <c r="I50" s="20"/>
      <c r="J50" s="9"/>
      <c r="K50" s="2"/>
      <c r="L50" s="3"/>
    </row>
    <row r="51" spans="1:12" ht="14.25" hidden="1" customHeight="1">
      <c r="A51" s="20"/>
      <c r="I51" s="20"/>
      <c r="J51" s="9"/>
      <c r="K51" s="2"/>
      <c r="L51" s="3"/>
    </row>
    <row r="52" spans="1:12" ht="14.25" hidden="1" customHeight="1">
      <c r="A52" s="20"/>
      <c r="I52" s="20"/>
      <c r="J52" s="9"/>
      <c r="K52" s="2"/>
      <c r="L52" s="3"/>
    </row>
    <row r="53" spans="1:12" ht="14.25" hidden="1" customHeight="1">
      <c r="A53" s="20"/>
      <c r="I53" s="20"/>
      <c r="J53" s="9"/>
      <c r="K53" s="2"/>
      <c r="L53" s="3"/>
    </row>
    <row r="54" spans="1:12" ht="14.25" hidden="1" customHeight="1">
      <c r="A54" s="20"/>
      <c r="I54" s="20"/>
      <c r="J54" s="9"/>
      <c r="K54" s="2"/>
      <c r="L54" s="3"/>
    </row>
    <row r="55" spans="1:12" ht="14.25" hidden="1" customHeight="1">
      <c r="A55" s="20"/>
      <c r="I55" s="20"/>
      <c r="J55" s="9"/>
      <c r="K55" s="2"/>
      <c r="L55" s="3"/>
    </row>
    <row r="56" spans="1:12" ht="14.25" hidden="1" customHeight="1">
      <c r="A56" s="20"/>
      <c r="I56" s="20"/>
      <c r="J56" s="9"/>
      <c r="K56" s="2"/>
      <c r="L56" s="3"/>
    </row>
    <row r="57" spans="1:12" ht="14.25" hidden="1" customHeight="1">
      <c r="A57" s="20"/>
      <c r="I57" s="20"/>
      <c r="J57" s="9"/>
      <c r="K57" s="2"/>
      <c r="L57" s="3"/>
    </row>
    <row r="58" spans="1:12" ht="14.25" hidden="1" customHeight="1">
      <c r="A58" s="20"/>
      <c r="I58" s="20"/>
      <c r="J58" s="9"/>
      <c r="K58" s="2"/>
      <c r="L58" s="3"/>
    </row>
    <row r="59" spans="1:12" ht="14.25" hidden="1" customHeight="1">
      <c r="A59" s="20"/>
      <c r="I59" s="20"/>
      <c r="J59" s="9"/>
      <c r="K59" s="2"/>
      <c r="L59" s="3"/>
    </row>
    <row r="60" spans="1:12" ht="14.25" hidden="1" customHeight="1">
      <c r="A60" s="20"/>
      <c r="I60" s="20"/>
      <c r="J60" s="9"/>
      <c r="K60" s="2"/>
      <c r="L60" s="3"/>
    </row>
    <row r="61" spans="1:12" ht="14.25" hidden="1" customHeight="1">
      <c r="A61" s="20"/>
      <c r="I61" s="20"/>
      <c r="J61" s="9"/>
      <c r="K61" s="2"/>
      <c r="L61" s="3"/>
    </row>
    <row r="62" spans="1:12" ht="14.25" hidden="1" customHeight="1">
      <c r="A62" s="20"/>
      <c r="I62" s="20"/>
      <c r="J62" s="9"/>
      <c r="K62" s="2"/>
      <c r="L62" s="3"/>
    </row>
    <row r="63" spans="1:12" ht="14.25" hidden="1" customHeight="1">
      <c r="A63" s="20"/>
      <c r="I63" s="20"/>
      <c r="J63" s="9"/>
      <c r="K63" s="2"/>
      <c r="L63" s="3"/>
    </row>
    <row r="64" spans="1:12" ht="14.25" hidden="1" customHeight="1">
      <c r="A64" s="20"/>
      <c r="I64" s="20"/>
      <c r="J64" s="9"/>
      <c r="K64" s="2"/>
      <c r="L64" s="3"/>
    </row>
    <row r="65" spans="1:12" ht="14.25" hidden="1" customHeight="1">
      <c r="A65" s="20"/>
      <c r="I65" s="20"/>
      <c r="J65" s="9"/>
      <c r="K65" s="2"/>
      <c r="L65" s="3"/>
    </row>
    <row r="66" spans="1:12" ht="14.25" hidden="1" customHeight="1">
      <c r="A66" s="20"/>
      <c r="I66" s="20"/>
      <c r="J66" s="9"/>
      <c r="K66" s="2"/>
      <c r="L66" s="3"/>
    </row>
    <row r="67" spans="1:12" ht="14.25" hidden="1" customHeight="1">
      <c r="A67" s="20"/>
      <c r="I67" s="20"/>
      <c r="J67" s="9"/>
      <c r="K67" s="2"/>
      <c r="L67" s="3"/>
    </row>
    <row r="68" spans="1:12" ht="14.25" hidden="1" customHeight="1">
      <c r="A68" s="20"/>
      <c r="I68" s="20"/>
      <c r="J68" s="9"/>
      <c r="K68" s="2"/>
      <c r="L68" s="3"/>
    </row>
    <row r="69" spans="1:12" ht="14.25" hidden="1" customHeight="1">
      <c r="A69" s="20"/>
      <c r="I69" s="20"/>
      <c r="J69" s="9"/>
      <c r="K69" s="2"/>
      <c r="L69" s="3"/>
    </row>
    <row r="70" spans="1:12" ht="14.25" hidden="1" customHeight="1">
      <c r="A70" s="20"/>
      <c r="I70" s="20"/>
      <c r="J70" s="9"/>
      <c r="K70" s="2"/>
      <c r="L70" s="3"/>
    </row>
    <row r="71" spans="1:12" ht="14.25" hidden="1" customHeight="1">
      <c r="A71" s="20"/>
      <c r="I71" s="20"/>
      <c r="J71" s="9"/>
      <c r="K71" s="2"/>
      <c r="L71" s="3"/>
    </row>
    <row r="72" spans="1:12" ht="14.25" hidden="1" customHeight="1">
      <c r="A72" s="20"/>
      <c r="I72" s="20"/>
      <c r="J72" s="9"/>
      <c r="K72" s="2"/>
      <c r="L72" s="3"/>
    </row>
    <row r="73" spans="1:12" ht="14.25" hidden="1" customHeight="1">
      <c r="A73" s="20"/>
      <c r="I73" s="20"/>
      <c r="J73" s="9"/>
      <c r="K73" s="2"/>
      <c r="L73" s="3"/>
    </row>
    <row r="74" spans="1:12" ht="14.25" hidden="1" customHeight="1">
      <c r="A74" s="20"/>
      <c r="I74" s="20"/>
      <c r="J74" s="9"/>
      <c r="K74" s="2"/>
      <c r="L74" s="3"/>
    </row>
    <row r="75" spans="1:12" ht="14.25" hidden="1" customHeight="1">
      <c r="A75" s="20"/>
      <c r="I75" s="20"/>
      <c r="J75" s="9"/>
      <c r="K75" s="2"/>
      <c r="L75" s="3"/>
    </row>
    <row r="76" spans="1:12" ht="14.25" hidden="1" customHeight="1">
      <c r="A76" s="20"/>
      <c r="I76" s="20"/>
      <c r="J76" s="9"/>
      <c r="K76" s="2"/>
      <c r="L76" s="3"/>
    </row>
    <row r="77" spans="1:12" ht="14.25" hidden="1" customHeight="1">
      <c r="A77" s="20"/>
      <c r="I77" s="20"/>
      <c r="J77" s="9"/>
      <c r="K77" s="2"/>
      <c r="L77" s="3"/>
    </row>
    <row r="78" spans="1:12" ht="14.25" hidden="1" customHeight="1">
      <c r="A78" s="20"/>
      <c r="I78" s="20"/>
      <c r="J78" s="9"/>
      <c r="K78" s="2"/>
      <c r="L78" s="3"/>
    </row>
    <row r="79" spans="1:12" ht="14.25" hidden="1" customHeight="1">
      <c r="A79" s="20"/>
      <c r="I79" s="20"/>
      <c r="J79" s="9"/>
      <c r="K79" s="2"/>
      <c r="L79" s="3"/>
    </row>
    <row r="80" spans="1:12" ht="14.25" hidden="1" customHeight="1">
      <c r="A80" s="20"/>
      <c r="I80" s="20"/>
      <c r="J80" s="9"/>
      <c r="K80" s="2"/>
      <c r="L80" s="3"/>
    </row>
    <row r="81" spans="1:12" ht="14.25" hidden="1" customHeight="1">
      <c r="A81" s="20"/>
      <c r="I81" s="20"/>
      <c r="J81" s="9"/>
      <c r="K81" s="2"/>
      <c r="L81" s="3"/>
    </row>
    <row r="82" spans="1:12" ht="14.25" hidden="1" customHeight="1">
      <c r="A82" s="20"/>
      <c r="I82" s="20"/>
      <c r="J82" s="9"/>
      <c r="K82" s="2"/>
      <c r="L82" s="3"/>
    </row>
    <row r="83" spans="1:12" ht="14.25" hidden="1" customHeight="1">
      <c r="A83" s="20"/>
      <c r="I83" s="20"/>
      <c r="J83" s="9"/>
      <c r="K83" s="2"/>
      <c r="L83" s="3"/>
    </row>
    <row r="84" spans="1:12" ht="14.25" hidden="1" customHeight="1">
      <c r="A84" s="20"/>
      <c r="I84" s="20"/>
      <c r="J84" s="9"/>
      <c r="K84" s="2"/>
      <c r="L84" s="3"/>
    </row>
    <row r="85" spans="1:12" ht="14.25" hidden="1" customHeight="1">
      <c r="A85" s="20"/>
      <c r="I85" s="20"/>
      <c r="J85" s="9"/>
      <c r="K85" s="2"/>
      <c r="L85" s="3"/>
    </row>
    <row r="86" spans="1:12" ht="14.25" hidden="1" customHeight="1">
      <c r="A86" s="20"/>
      <c r="I86" s="20"/>
      <c r="J86" s="9"/>
      <c r="K86" s="2"/>
      <c r="L86" s="3"/>
    </row>
    <row r="87" spans="1:12" ht="14.25" hidden="1" customHeight="1">
      <c r="A87" s="20"/>
      <c r="I87" s="20"/>
      <c r="J87" s="9"/>
      <c r="K87" s="2"/>
      <c r="L87" s="3"/>
    </row>
    <row r="88" spans="1:12" ht="14.25" hidden="1" customHeight="1">
      <c r="A88" s="20"/>
      <c r="I88" s="20"/>
      <c r="J88" s="9"/>
      <c r="K88" s="2"/>
      <c r="L88" s="3"/>
    </row>
    <row r="89" spans="1:12" ht="14.25" hidden="1" customHeight="1">
      <c r="A89" s="20"/>
      <c r="I89" s="20"/>
      <c r="J89" s="9"/>
      <c r="K89" s="2"/>
      <c r="L89" s="3"/>
    </row>
    <row r="90" spans="1:12" ht="14.25" hidden="1" customHeight="1">
      <c r="A90" s="20"/>
      <c r="I90" s="20"/>
      <c r="J90" s="9"/>
      <c r="K90" s="2"/>
      <c r="L90" s="3"/>
    </row>
    <row r="91" spans="1:12" ht="14.25" hidden="1" customHeight="1">
      <c r="A91" s="20"/>
      <c r="I91" s="20"/>
      <c r="J91" s="9"/>
      <c r="K91" s="2"/>
      <c r="L91" s="3"/>
    </row>
    <row r="92" spans="1:12" ht="14.25" hidden="1" customHeight="1">
      <c r="A92" s="20"/>
      <c r="I92" s="20"/>
      <c r="J92" s="9"/>
      <c r="K92" s="2"/>
      <c r="L92" s="3"/>
    </row>
    <row r="93" spans="1:12" ht="14.25" hidden="1" customHeight="1">
      <c r="A93" s="20"/>
      <c r="I93" s="20"/>
      <c r="J93" s="9"/>
      <c r="K93" s="2"/>
      <c r="L93" s="3"/>
    </row>
    <row r="94" spans="1:12" ht="14.25" hidden="1" customHeight="1">
      <c r="A94" s="20"/>
      <c r="I94" s="20"/>
      <c r="J94" s="9"/>
      <c r="K94" s="2"/>
      <c r="L94" s="3"/>
    </row>
    <row r="95" spans="1:12" ht="14.25" hidden="1" customHeight="1">
      <c r="A95" s="20"/>
      <c r="I95" s="20"/>
      <c r="J95" s="9"/>
      <c r="K95" s="2"/>
      <c r="L95" s="3"/>
    </row>
    <row r="96" spans="1:12" ht="14.25" hidden="1" customHeight="1">
      <c r="A96" s="20"/>
      <c r="I96" s="20"/>
      <c r="J96" s="9"/>
      <c r="K96" s="2"/>
      <c r="L96" s="3"/>
    </row>
    <row r="97" spans="1:12" ht="14.25" hidden="1" customHeight="1">
      <c r="A97" s="20"/>
      <c r="I97" s="20"/>
      <c r="J97" s="9"/>
      <c r="K97" s="2"/>
      <c r="L97" s="3"/>
    </row>
    <row r="98" spans="1:12" ht="14.25" hidden="1" customHeight="1">
      <c r="A98" s="20"/>
      <c r="I98" s="20"/>
      <c r="J98" s="9"/>
      <c r="K98" s="2"/>
      <c r="L98" s="3"/>
    </row>
    <row r="99" spans="1:12" ht="14.25" hidden="1" customHeight="1">
      <c r="A99" s="20"/>
      <c r="I99" s="20"/>
      <c r="J99" s="9"/>
      <c r="K99" s="2"/>
      <c r="L99" s="3"/>
    </row>
    <row r="100" spans="1:12" ht="14.25" hidden="1" customHeight="1">
      <c r="A100" s="20"/>
      <c r="I100" s="20"/>
      <c r="J100" s="9"/>
      <c r="K100" s="2"/>
      <c r="L100" s="3"/>
    </row>
    <row r="101" spans="1:12" ht="14.25" hidden="1" customHeight="1">
      <c r="A101" s="20"/>
      <c r="I101" s="20"/>
      <c r="J101" s="9"/>
      <c r="K101" s="2"/>
      <c r="L101" s="3"/>
    </row>
    <row r="102" spans="1:12" ht="14.25" hidden="1" customHeight="1">
      <c r="A102" s="20"/>
      <c r="I102" s="20"/>
      <c r="J102" s="9"/>
      <c r="K102" s="2"/>
      <c r="L102" s="3"/>
    </row>
    <row r="103" spans="1:12" ht="14.25" hidden="1" customHeight="1">
      <c r="A103" s="20"/>
      <c r="I103" s="20"/>
      <c r="J103" s="9"/>
      <c r="K103" s="2"/>
      <c r="L103" s="3"/>
    </row>
    <row r="104" spans="1:12" ht="14.25" hidden="1" customHeight="1">
      <c r="A104" s="20"/>
      <c r="I104" s="20"/>
      <c r="J104" s="9"/>
      <c r="K104" s="2"/>
      <c r="L104" s="3"/>
    </row>
    <row r="105" spans="1:12" ht="14.25" hidden="1" customHeight="1">
      <c r="A105" s="20"/>
      <c r="I105" s="20"/>
      <c r="J105" s="9"/>
      <c r="K105" s="2"/>
      <c r="L105" s="3"/>
    </row>
    <row r="106" spans="1:12" ht="14.25" hidden="1" customHeight="1">
      <c r="A106" s="20"/>
      <c r="I106" s="20"/>
      <c r="J106" s="9"/>
      <c r="K106" s="2"/>
      <c r="L106" s="3"/>
    </row>
    <row r="107" spans="1:12" ht="14.25" hidden="1" customHeight="1">
      <c r="A107" s="20"/>
      <c r="I107" s="20"/>
      <c r="J107" s="9"/>
      <c r="K107" s="2"/>
      <c r="L107" s="3"/>
    </row>
    <row r="108" spans="1:12" ht="14.25" hidden="1" customHeight="1">
      <c r="A108" s="20"/>
      <c r="I108" s="20"/>
      <c r="J108" s="9"/>
      <c r="K108" s="2"/>
      <c r="L108" s="3"/>
    </row>
    <row r="109" spans="1:12" ht="14.25" hidden="1" customHeight="1">
      <c r="A109" s="20"/>
      <c r="I109" s="20"/>
      <c r="J109" s="9"/>
      <c r="K109" s="2"/>
      <c r="L109" s="3"/>
    </row>
    <row r="110" spans="1:12" ht="14.25" hidden="1" customHeight="1">
      <c r="A110" s="20"/>
      <c r="I110" s="20"/>
      <c r="J110" s="9"/>
      <c r="K110" s="2"/>
      <c r="L110" s="3"/>
    </row>
    <row r="111" spans="1:12" ht="14.25" hidden="1" customHeight="1">
      <c r="A111" s="20"/>
      <c r="I111" s="20"/>
      <c r="J111" s="9"/>
      <c r="K111" s="2"/>
      <c r="L111" s="3"/>
    </row>
    <row r="112" spans="1:12" ht="14.25" hidden="1" customHeight="1">
      <c r="A112" s="20"/>
      <c r="I112" s="20"/>
      <c r="J112" s="9"/>
      <c r="K112" s="2"/>
      <c r="L112" s="3"/>
    </row>
    <row r="113" spans="1:12" ht="14.25" hidden="1" customHeight="1">
      <c r="A113" s="20"/>
      <c r="I113" s="20"/>
      <c r="J113" s="9"/>
      <c r="K113" s="2"/>
      <c r="L113" s="3"/>
    </row>
    <row r="114" spans="1:12" ht="14.25" hidden="1" customHeight="1">
      <c r="A114" s="20"/>
      <c r="I114" s="20"/>
      <c r="J114" s="9"/>
      <c r="K114" s="2"/>
      <c r="L114" s="3"/>
    </row>
    <row r="115" spans="1:12" ht="14.25" hidden="1" customHeight="1">
      <c r="A115" s="20"/>
      <c r="I115" s="20"/>
      <c r="J115" s="9"/>
      <c r="K115" s="2"/>
      <c r="L115" s="3"/>
    </row>
    <row r="116" spans="1:12" ht="14.25" hidden="1" customHeight="1">
      <c r="A116" s="20"/>
      <c r="I116" s="20"/>
      <c r="J116" s="9"/>
      <c r="K116" s="2"/>
      <c r="L116" s="3"/>
    </row>
    <row r="117" spans="1:12" ht="14.25" hidden="1" customHeight="1">
      <c r="A117" s="20"/>
      <c r="I117" s="20"/>
      <c r="J117" s="9"/>
      <c r="K117" s="2"/>
      <c r="L117" s="3"/>
    </row>
    <row r="118" spans="1:12" ht="14.25" hidden="1" customHeight="1">
      <c r="A118" s="20"/>
      <c r="I118" s="20"/>
      <c r="J118" s="9"/>
      <c r="K118" s="2"/>
      <c r="L118" s="3"/>
    </row>
    <row r="119" spans="1:12" ht="14.25" hidden="1" customHeight="1">
      <c r="A119" s="20"/>
      <c r="I119" s="20"/>
      <c r="J119" s="9"/>
      <c r="K119" s="2"/>
      <c r="L119" s="3"/>
    </row>
    <row r="120" spans="1:12" ht="14.25" hidden="1" customHeight="1">
      <c r="A120" s="20"/>
      <c r="I120" s="20"/>
      <c r="J120" s="9"/>
      <c r="K120" s="2"/>
      <c r="L120" s="3"/>
    </row>
    <row r="121" spans="1:12" ht="14.25" hidden="1" customHeight="1">
      <c r="A121" s="20"/>
      <c r="I121" s="20"/>
      <c r="J121" s="9"/>
      <c r="K121" s="2"/>
      <c r="L121" s="3"/>
    </row>
    <row r="122" spans="1:12" ht="14.25" hidden="1" customHeight="1">
      <c r="A122" s="20"/>
      <c r="I122" s="20"/>
      <c r="J122" s="9"/>
      <c r="K122" s="2"/>
      <c r="L122" s="3"/>
    </row>
    <row r="123" spans="1:12" ht="14.25" hidden="1" customHeight="1">
      <c r="A123" s="20"/>
      <c r="I123" s="20"/>
      <c r="J123" s="9"/>
      <c r="K123" s="2"/>
      <c r="L123" s="3"/>
    </row>
    <row r="124" spans="1:12" ht="14.25" hidden="1" customHeight="1">
      <c r="A124" s="20"/>
      <c r="I124" s="20"/>
      <c r="J124" s="9"/>
      <c r="K124" s="2"/>
      <c r="L124" s="3"/>
    </row>
    <row r="125" spans="1:12" ht="14.25" hidden="1" customHeight="1">
      <c r="A125" s="20"/>
      <c r="I125" s="20"/>
      <c r="J125" s="9"/>
      <c r="K125" s="2"/>
      <c r="L125" s="3"/>
    </row>
    <row r="126" spans="1:12" ht="14.25" hidden="1" customHeight="1">
      <c r="A126" s="20"/>
      <c r="I126" s="20"/>
      <c r="J126" s="9"/>
      <c r="K126" s="2"/>
      <c r="L126" s="3"/>
    </row>
    <row r="127" spans="1:12" ht="14.25" hidden="1" customHeight="1">
      <c r="A127" s="20"/>
      <c r="I127" s="20"/>
      <c r="J127" s="9"/>
      <c r="K127" s="2"/>
      <c r="L127" s="3"/>
    </row>
    <row r="128" spans="1:12" ht="14.25" hidden="1" customHeight="1">
      <c r="A128" s="20"/>
      <c r="I128" s="20"/>
      <c r="J128" s="9"/>
      <c r="K128" s="2"/>
      <c r="L128" s="3"/>
    </row>
    <row r="129" spans="1:12" ht="14.25" hidden="1" customHeight="1">
      <c r="A129" s="20"/>
      <c r="I129" s="20"/>
      <c r="J129" s="9"/>
      <c r="K129" s="2"/>
      <c r="L129" s="3"/>
    </row>
    <row r="130" spans="1:12" ht="14.25" hidden="1" customHeight="1">
      <c r="A130" s="20"/>
      <c r="I130" s="20"/>
      <c r="J130" s="9"/>
      <c r="K130" s="2"/>
      <c r="L130" s="3"/>
    </row>
    <row r="131" spans="1:12" ht="14.25" hidden="1" customHeight="1">
      <c r="A131" s="20"/>
      <c r="I131" s="20"/>
      <c r="J131" s="9"/>
      <c r="K131" s="2"/>
      <c r="L131" s="3"/>
    </row>
    <row r="132" spans="1:12" ht="14.25" hidden="1" customHeight="1">
      <c r="A132" s="20"/>
      <c r="I132" s="20"/>
      <c r="J132" s="9"/>
      <c r="K132" s="2"/>
      <c r="L132" s="3"/>
    </row>
    <row r="133" spans="1:12" ht="14.25" hidden="1" customHeight="1">
      <c r="A133" s="20"/>
      <c r="I133" s="20"/>
      <c r="J133" s="9"/>
      <c r="K133" s="2"/>
      <c r="L133" s="3"/>
    </row>
    <row r="134" spans="1:12" ht="14.25" hidden="1" customHeight="1">
      <c r="A134" s="20"/>
      <c r="I134" s="20"/>
      <c r="J134" s="9"/>
      <c r="K134" s="2"/>
      <c r="L134" s="3"/>
    </row>
    <row r="135" spans="1:12" ht="14.25" hidden="1" customHeight="1">
      <c r="A135" s="20"/>
      <c r="I135" s="20"/>
      <c r="J135" s="9"/>
      <c r="K135" s="2"/>
      <c r="L135" s="3"/>
    </row>
    <row r="136" spans="1:12" ht="14.25" hidden="1" customHeight="1">
      <c r="A136" s="20"/>
      <c r="I136" s="20"/>
      <c r="J136" s="9"/>
      <c r="K136" s="2"/>
      <c r="L136" s="3"/>
    </row>
    <row r="137" spans="1:12" ht="14.25" hidden="1" customHeight="1">
      <c r="A137" s="20"/>
      <c r="I137" s="20"/>
      <c r="J137" s="9"/>
      <c r="K137" s="2"/>
      <c r="L137" s="3"/>
    </row>
    <row r="138" spans="1:12" ht="14.25" hidden="1" customHeight="1">
      <c r="A138" s="20"/>
      <c r="I138" s="20"/>
      <c r="J138" s="9"/>
      <c r="K138" s="2"/>
      <c r="L138" s="3"/>
    </row>
    <row r="139" spans="1:12" ht="14.25" hidden="1" customHeight="1">
      <c r="A139" s="20"/>
      <c r="I139" s="20"/>
      <c r="J139" s="9"/>
      <c r="K139" s="2"/>
      <c r="L139" s="3"/>
    </row>
    <row r="140" spans="1:12" ht="14.25" hidden="1" customHeight="1">
      <c r="A140" s="20"/>
      <c r="I140" s="20"/>
      <c r="J140" s="9"/>
      <c r="K140" s="2"/>
      <c r="L140" s="3"/>
    </row>
    <row r="141" spans="1:12" ht="14.25" hidden="1" customHeight="1">
      <c r="A141" s="20"/>
      <c r="I141" s="20"/>
      <c r="J141" s="9"/>
      <c r="K141" s="2"/>
      <c r="L141" s="3"/>
    </row>
    <row r="142" spans="1:12" ht="14.25" hidden="1" customHeight="1">
      <c r="A142" s="20"/>
      <c r="I142" s="20"/>
      <c r="J142" s="9"/>
      <c r="K142" s="2"/>
      <c r="L142" s="3"/>
    </row>
    <row r="143" spans="1:12" ht="14.25" hidden="1" customHeight="1">
      <c r="A143" s="20"/>
      <c r="I143" s="20"/>
      <c r="J143" s="9"/>
      <c r="K143" s="2"/>
      <c r="L143" s="3"/>
    </row>
    <row r="144" spans="1:12" ht="14.25" hidden="1" customHeight="1">
      <c r="A144" s="20"/>
      <c r="I144" s="20"/>
      <c r="J144" s="9"/>
      <c r="K144" s="2"/>
      <c r="L144" s="3"/>
    </row>
    <row r="145" spans="1:12" ht="14.25" hidden="1" customHeight="1">
      <c r="A145" s="20"/>
      <c r="I145" s="20"/>
      <c r="J145" s="9"/>
      <c r="K145" s="2"/>
      <c r="L145" s="3"/>
    </row>
    <row r="146" spans="1:12" ht="14.25" hidden="1" customHeight="1">
      <c r="A146" s="20"/>
      <c r="I146" s="20"/>
      <c r="J146" s="9"/>
      <c r="K146" s="2"/>
      <c r="L146" s="3"/>
    </row>
    <row r="147" spans="1:12" ht="14.25" hidden="1" customHeight="1">
      <c r="A147" s="20"/>
      <c r="I147" s="20"/>
      <c r="J147" s="9"/>
      <c r="K147" s="2"/>
      <c r="L147" s="3"/>
    </row>
    <row r="148" spans="1:12" ht="14.25" hidden="1" customHeight="1">
      <c r="A148" s="20"/>
      <c r="I148" s="20"/>
      <c r="J148" s="9"/>
      <c r="K148" s="2"/>
      <c r="L148" s="3"/>
    </row>
    <row r="149" spans="1:12" ht="14.25" hidden="1" customHeight="1">
      <c r="A149" s="20"/>
      <c r="I149" s="20"/>
      <c r="J149" s="9"/>
      <c r="K149" s="2"/>
      <c r="L149" s="3"/>
    </row>
    <row r="150" spans="1:12" ht="14.25" hidden="1" customHeight="1">
      <c r="A150" s="20"/>
      <c r="I150" s="20"/>
      <c r="J150" s="9"/>
      <c r="K150" s="2"/>
      <c r="L150" s="3"/>
    </row>
    <row r="151" spans="1:12" ht="14.25" hidden="1" customHeight="1">
      <c r="A151" s="20"/>
      <c r="I151" s="20"/>
      <c r="J151" s="9"/>
      <c r="K151" s="2"/>
      <c r="L151" s="3"/>
    </row>
    <row r="152" spans="1:12" ht="14.25" hidden="1" customHeight="1">
      <c r="A152" s="20"/>
      <c r="I152" s="20"/>
      <c r="J152" s="9"/>
      <c r="K152" s="2"/>
      <c r="L152" s="3"/>
    </row>
    <row r="153" spans="1:12" ht="14.25" hidden="1" customHeight="1">
      <c r="A153" s="20"/>
      <c r="I153" s="20"/>
      <c r="J153" s="9"/>
      <c r="K153" s="2"/>
      <c r="L153" s="3"/>
    </row>
    <row r="154" spans="1:12" ht="14.25" hidden="1" customHeight="1">
      <c r="A154" s="20"/>
      <c r="I154" s="20"/>
      <c r="J154" s="9"/>
      <c r="K154" s="2"/>
      <c r="L154" s="3"/>
    </row>
    <row r="155" spans="1:12" ht="14.25" hidden="1" customHeight="1">
      <c r="A155" s="20"/>
      <c r="I155" s="20"/>
      <c r="J155" s="9"/>
      <c r="K155" s="2"/>
      <c r="L155" s="3"/>
    </row>
    <row r="156" spans="1:12" ht="14.25" hidden="1" customHeight="1">
      <c r="A156" s="20"/>
      <c r="I156" s="20"/>
      <c r="J156" s="9"/>
      <c r="K156" s="2"/>
      <c r="L156" s="3"/>
    </row>
    <row r="157" spans="1:12" ht="14.25" hidden="1" customHeight="1">
      <c r="A157" s="20"/>
      <c r="I157" s="20"/>
      <c r="J157" s="9"/>
      <c r="K157" s="2"/>
      <c r="L157" s="3"/>
    </row>
    <row r="158" spans="1:12" ht="14.25" hidden="1" customHeight="1">
      <c r="A158" s="20"/>
      <c r="I158" s="20"/>
      <c r="J158" s="9"/>
      <c r="K158" s="2"/>
      <c r="L158" s="3"/>
    </row>
    <row r="159" spans="1:12" ht="14.25" hidden="1" customHeight="1">
      <c r="A159" s="20"/>
      <c r="I159" s="20"/>
      <c r="J159" s="9"/>
      <c r="K159" s="2"/>
      <c r="L159" s="3"/>
    </row>
    <row r="160" spans="1:12" ht="14.25" hidden="1" customHeight="1">
      <c r="A160" s="20"/>
      <c r="I160" s="20"/>
      <c r="J160" s="9"/>
      <c r="K160" s="2"/>
      <c r="L160" s="3"/>
    </row>
    <row r="161" spans="1:12" ht="14.25" hidden="1" customHeight="1">
      <c r="A161" s="20"/>
      <c r="I161" s="20"/>
      <c r="J161" s="9"/>
      <c r="K161" s="2"/>
      <c r="L161" s="3"/>
    </row>
    <row r="162" spans="1:12" ht="14.25" hidden="1" customHeight="1">
      <c r="A162" s="20"/>
      <c r="I162" s="20"/>
      <c r="J162" s="9"/>
      <c r="K162" s="2"/>
      <c r="L162" s="3"/>
    </row>
    <row r="163" spans="1:12" ht="14.25" hidden="1" customHeight="1">
      <c r="A163" s="20"/>
      <c r="I163" s="20"/>
      <c r="J163" s="9"/>
      <c r="K163" s="2"/>
      <c r="L163" s="3"/>
    </row>
    <row r="164" spans="1:12" ht="14.25" hidden="1" customHeight="1">
      <c r="A164" s="20"/>
      <c r="I164" s="20"/>
      <c r="J164" s="9"/>
      <c r="K164" s="2"/>
      <c r="L164" s="3"/>
    </row>
    <row r="165" spans="1:12" ht="14.25" hidden="1" customHeight="1">
      <c r="A165" s="20"/>
      <c r="I165" s="20"/>
      <c r="J165" s="9"/>
      <c r="K165" s="2"/>
      <c r="L165" s="3"/>
    </row>
    <row r="166" spans="1:12" ht="14.25" hidden="1" customHeight="1">
      <c r="A166" s="20"/>
      <c r="I166" s="20"/>
      <c r="J166" s="9"/>
      <c r="K166" s="2"/>
      <c r="L166" s="3"/>
    </row>
    <row r="167" spans="1:12" ht="14.25" hidden="1" customHeight="1">
      <c r="A167" s="20"/>
      <c r="I167" s="20"/>
      <c r="J167" s="9"/>
      <c r="K167" s="2"/>
      <c r="L167" s="3"/>
    </row>
    <row r="168" spans="1:12" ht="14.25" hidden="1" customHeight="1">
      <c r="A168" s="20"/>
      <c r="I168" s="20"/>
      <c r="J168" s="9"/>
      <c r="K168" s="2"/>
      <c r="L168" s="3"/>
    </row>
    <row r="169" spans="1:12" ht="14.25" hidden="1" customHeight="1">
      <c r="A169" s="20"/>
      <c r="I169" s="20"/>
      <c r="J169" s="9"/>
      <c r="K169" s="2"/>
      <c r="L169" s="3"/>
    </row>
    <row r="170" spans="1:12" ht="14.25" hidden="1" customHeight="1">
      <c r="A170" s="20"/>
      <c r="I170" s="20"/>
      <c r="J170" s="9"/>
      <c r="K170" s="2"/>
      <c r="L170" s="3"/>
    </row>
    <row r="171" spans="1:12" ht="14.25" hidden="1" customHeight="1">
      <c r="A171" s="20"/>
      <c r="I171" s="20"/>
      <c r="J171" s="9"/>
      <c r="K171" s="2"/>
      <c r="L171" s="3"/>
    </row>
    <row r="172" spans="1:12" ht="14.25" hidden="1" customHeight="1">
      <c r="A172" s="20"/>
      <c r="I172" s="20"/>
      <c r="J172" s="9"/>
      <c r="K172" s="2"/>
      <c r="L172" s="3"/>
    </row>
    <row r="173" spans="1:12" ht="14.25" hidden="1" customHeight="1">
      <c r="A173" s="20"/>
      <c r="I173" s="20"/>
      <c r="J173" s="9"/>
      <c r="K173" s="2"/>
      <c r="L173" s="3"/>
    </row>
    <row r="174" spans="1:12" ht="14.25" hidden="1" customHeight="1">
      <c r="A174" s="20"/>
      <c r="I174" s="20"/>
      <c r="J174" s="9"/>
      <c r="K174" s="2"/>
      <c r="L174" s="3"/>
    </row>
    <row r="175" spans="1:12" ht="14.25" hidden="1" customHeight="1">
      <c r="A175" s="20"/>
      <c r="I175" s="20"/>
      <c r="J175" s="9"/>
      <c r="K175" s="2"/>
      <c r="L175" s="3"/>
    </row>
    <row r="176" spans="1:12" ht="14.25" hidden="1" customHeight="1">
      <c r="A176" s="20"/>
      <c r="I176" s="20"/>
      <c r="J176" s="9"/>
      <c r="K176" s="2"/>
      <c r="L176" s="3"/>
    </row>
    <row r="177" spans="1:12" ht="14.25" hidden="1" customHeight="1">
      <c r="A177" s="20"/>
      <c r="I177" s="20"/>
      <c r="J177" s="9"/>
      <c r="K177" s="2"/>
      <c r="L177" s="3"/>
    </row>
    <row r="178" spans="1:12" ht="14.25" hidden="1" customHeight="1">
      <c r="A178" s="20"/>
      <c r="I178" s="20"/>
      <c r="J178" s="9"/>
      <c r="K178" s="2"/>
      <c r="L178" s="3"/>
    </row>
    <row r="179" spans="1:12" ht="14.25" hidden="1" customHeight="1">
      <c r="A179" s="20"/>
      <c r="I179" s="20"/>
      <c r="J179" s="9"/>
      <c r="K179" s="2"/>
      <c r="L179" s="3"/>
    </row>
    <row r="180" spans="1:12" ht="14.25" hidden="1" customHeight="1">
      <c r="A180" s="20"/>
      <c r="I180" s="20"/>
      <c r="J180" s="9"/>
      <c r="K180" s="2"/>
      <c r="L180" s="3"/>
    </row>
    <row r="181" spans="1:12" ht="14.25" hidden="1" customHeight="1">
      <c r="A181" s="20"/>
      <c r="I181" s="20"/>
      <c r="J181" s="9"/>
      <c r="K181" s="2"/>
      <c r="L181" s="3"/>
    </row>
    <row r="182" spans="1:12" ht="14.25" hidden="1" customHeight="1">
      <c r="A182" s="20"/>
      <c r="I182" s="20"/>
      <c r="J182" s="9"/>
      <c r="K182" s="2"/>
      <c r="L182" s="3"/>
    </row>
    <row r="183" spans="1:12" ht="14.25" hidden="1" customHeight="1">
      <c r="A183" s="20"/>
      <c r="I183" s="20"/>
      <c r="J183" s="9"/>
      <c r="K183" s="2"/>
      <c r="L183" s="3"/>
    </row>
    <row r="184" spans="1:12" ht="14.25" hidden="1" customHeight="1">
      <c r="A184" s="20"/>
      <c r="I184" s="20"/>
      <c r="J184" s="9"/>
      <c r="K184" s="2"/>
      <c r="L184" s="3"/>
    </row>
    <row r="185" spans="1:12" ht="14.25" hidden="1" customHeight="1">
      <c r="A185" s="20"/>
      <c r="I185" s="20"/>
      <c r="J185" s="9"/>
      <c r="K185" s="2"/>
      <c r="L185" s="3"/>
    </row>
    <row r="186" spans="1:12" ht="14.25" hidden="1" customHeight="1">
      <c r="A186" s="20"/>
      <c r="I186" s="20"/>
      <c r="J186" s="9"/>
      <c r="K186" s="2"/>
      <c r="L186" s="3"/>
    </row>
    <row r="187" spans="1:12" ht="14.25" hidden="1" customHeight="1">
      <c r="A187" s="20"/>
      <c r="I187" s="20"/>
      <c r="J187" s="9"/>
      <c r="K187" s="2"/>
      <c r="L187" s="3"/>
    </row>
    <row r="188" spans="1:12" ht="14.25" hidden="1" customHeight="1">
      <c r="A188" s="20"/>
      <c r="I188" s="20"/>
      <c r="J188" s="9"/>
      <c r="K188" s="2"/>
      <c r="L188" s="3"/>
    </row>
    <row r="189" spans="1:12" ht="14.25" hidden="1" customHeight="1">
      <c r="A189" s="20"/>
      <c r="I189" s="20"/>
      <c r="J189" s="9"/>
      <c r="K189" s="2"/>
      <c r="L189" s="3"/>
    </row>
    <row r="190" spans="1:12" ht="14.25" hidden="1" customHeight="1">
      <c r="A190" s="20"/>
      <c r="I190" s="20"/>
      <c r="J190" s="9"/>
      <c r="K190" s="2"/>
      <c r="L190" s="3"/>
    </row>
    <row r="191" spans="1:12" ht="14.25" hidden="1" customHeight="1">
      <c r="A191" s="20"/>
      <c r="I191" s="20"/>
      <c r="J191" s="9"/>
      <c r="K191" s="2"/>
      <c r="L191" s="3"/>
    </row>
    <row r="192" spans="1:12" ht="14.25" hidden="1" customHeight="1">
      <c r="A192" s="20"/>
      <c r="I192" s="20"/>
      <c r="J192" s="9"/>
      <c r="K192" s="2"/>
      <c r="L192" s="3"/>
    </row>
    <row r="193" spans="1:12" ht="14.25" hidden="1" customHeight="1">
      <c r="A193" s="20"/>
      <c r="I193" s="20"/>
      <c r="J193" s="9"/>
      <c r="K193" s="2"/>
      <c r="L193" s="3"/>
    </row>
    <row r="194" spans="1:12" ht="14.25" hidden="1" customHeight="1">
      <c r="A194" s="20"/>
      <c r="I194" s="20"/>
      <c r="J194" s="9"/>
      <c r="K194" s="2"/>
      <c r="L194" s="3"/>
    </row>
    <row r="195" spans="1:12" ht="14.25" hidden="1" customHeight="1">
      <c r="A195" s="20"/>
      <c r="I195" s="20"/>
      <c r="J195" s="9"/>
      <c r="K195" s="2"/>
      <c r="L195" s="3"/>
    </row>
    <row r="196" spans="1:12" ht="14.25" hidden="1" customHeight="1">
      <c r="A196" s="20"/>
      <c r="I196" s="20"/>
      <c r="J196" s="9"/>
      <c r="K196" s="2"/>
      <c r="L196" s="3"/>
    </row>
    <row r="197" spans="1:12" ht="14.25" hidden="1" customHeight="1">
      <c r="A197" s="20"/>
      <c r="I197" s="20"/>
      <c r="J197" s="9"/>
      <c r="K197" s="2"/>
      <c r="L197" s="3"/>
    </row>
    <row r="198" spans="1:12" ht="14.25" hidden="1" customHeight="1">
      <c r="A198" s="20"/>
      <c r="I198" s="20"/>
      <c r="J198" s="9"/>
      <c r="K198" s="2"/>
      <c r="L198" s="3"/>
    </row>
    <row r="199" spans="1:12" ht="14.25" hidden="1" customHeight="1">
      <c r="A199" s="20"/>
      <c r="I199" s="20"/>
      <c r="J199" s="9"/>
      <c r="K199" s="2"/>
      <c r="L199" s="3"/>
    </row>
    <row r="200" spans="1:12" ht="14.25" hidden="1" customHeight="1">
      <c r="A200" s="20"/>
      <c r="I200" s="20"/>
      <c r="J200" s="9"/>
      <c r="K200" s="2"/>
      <c r="L200" s="3"/>
    </row>
    <row r="201" spans="1:12" ht="14.25" hidden="1" customHeight="1">
      <c r="A201" s="20"/>
      <c r="I201" s="20"/>
      <c r="J201" s="9"/>
      <c r="K201" s="2"/>
      <c r="L201" s="3"/>
    </row>
    <row r="202" spans="1:12" ht="14.25" hidden="1" customHeight="1">
      <c r="A202" s="20"/>
      <c r="I202" s="20"/>
      <c r="J202" s="9"/>
      <c r="K202" s="2"/>
      <c r="L202" s="3"/>
    </row>
    <row r="203" spans="1:12" ht="14.25" hidden="1" customHeight="1">
      <c r="A203" s="20"/>
      <c r="I203" s="20"/>
      <c r="J203" s="9"/>
      <c r="K203" s="2"/>
      <c r="L203" s="3"/>
    </row>
    <row r="204" spans="1:12" ht="14.25" hidden="1" customHeight="1">
      <c r="A204" s="20"/>
      <c r="I204" s="20"/>
      <c r="J204" s="9"/>
      <c r="K204" s="2"/>
      <c r="L204" s="3"/>
    </row>
    <row r="205" spans="1:12" ht="14.25" hidden="1" customHeight="1">
      <c r="A205" s="20"/>
      <c r="I205" s="20"/>
      <c r="J205" s="9"/>
      <c r="K205" s="2"/>
      <c r="L205" s="3"/>
    </row>
    <row r="206" spans="1:12" ht="14.25" hidden="1" customHeight="1">
      <c r="A206" s="20"/>
      <c r="I206" s="20"/>
      <c r="J206" s="9"/>
      <c r="K206" s="2"/>
      <c r="L206" s="3"/>
    </row>
    <row r="207" spans="1:12" ht="14.25" hidden="1" customHeight="1">
      <c r="A207" s="20"/>
      <c r="I207" s="20"/>
      <c r="J207" s="9"/>
      <c r="K207" s="2"/>
      <c r="L207" s="3"/>
    </row>
    <row r="208" spans="1:12" ht="14.25" hidden="1" customHeight="1">
      <c r="A208" s="20"/>
      <c r="I208" s="20"/>
      <c r="J208" s="9"/>
      <c r="K208" s="2"/>
      <c r="L208" s="3"/>
    </row>
    <row r="209" spans="1:12" ht="14.25" hidden="1" customHeight="1">
      <c r="A209" s="20"/>
      <c r="I209" s="20"/>
      <c r="J209" s="9"/>
      <c r="K209" s="2"/>
      <c r="L209" s="3"/>
    </row>
    <row r="210" spans="1:12" ht="14.25" hidden="1" customHeight="1">
      <c r="A210" s="20"/>
      <c r="I210" s="20"/>
      <c r="J210" s="9"/>
      <c r="K210" s="2"/>
      <c r="L210" s="3"/>
    </row>
    <row r="211" spans="1:12" ht="14.25" hidden="1" customHeight="1">
      <c r="A211" s="20"/>
      <c r="I211" s="20"/>
      <c r="J211" s="9"/>
      <c r="K211" s="2"/>
      <c r="L211" s="3"/>
    </row>
    <row r="212" spans="1:12" ht="14.25" hidden="1" customHeight="1">
      <c r="A212" s="20"/>
      <c r="I212" s="20"/>
      <c r="J212" s="9"/>
      <c r="K212" s="2"/>
      <c r="L212" s="3"/>
    </row>
    <row r="213" spans="1:12" ht="14.25" hidden="1" customHeight="1">
      <c r="A213" s="20"/>
      <c r="I213" s="20"/>
      <c r="J213" s="9"/>
      <c r="K213" s="2"/>
      <c r="L213" s="3"/>
    </row>
    <row r="214" spans="1:12" ht="14.25" hidden="1" customHeight="1">
      <c r="A214" s="20"/>
      <c r="I214" s="20"/>
      <c r="J214" s="9"/>
      <c r="K214" s="2"/>
      <c r="L214" s="3"/>
    </row>
    <row r="215" spans="1:12" ht="14.25" hidden="1" customHeight="1">
      <c r="A215" s="20"/>
      <c r="I215" s="20"/>
      <c r="J215" s="9"/>
      <c r="K215" s="2"/>
      <c r="L215" s="3"/>
    </row>
    <row r="216" spans="1:12" ht="14.25" hidden="1" customHeight="1">
      <c r="A216" s="20"/>
      <c r="I216" s="20"/>
      <c r="J216" s="9"/>
      <c r="K216" s="2"/>
      <c r="L216" s="3"/>
    </row>
    <row r="217" spans="1:12" ht="14.25" hidden="1" customHeight="1">
      <c r="A217" s="20"/>
      <c r="I217" s="20"/>
      <c r="J217" s="9"/>
      <c r="K217" s="2"/>
      <c r="L217" s="3"/>
    </row>
    <row r="218" spans="1:12" ht="14.25" hidden="1" customHeight="1">
      <c r="A218" s="20"/>
      <c r="I218" s="20"/>
      <c r="J218" s="9"/>
      <c r="K218" s="2"/>
      <c r="L218" s="3"/>
    </row>
    <row r="219" spans="1:12" ht="14.25" hidden="1" customHeight="1">
      <c r="A219" s="20"/>
      <c r="I219" s="20"/>
      <c r="J219" s="9"/>
      <c r="K219" s="2"/>
      <c r="L219" s="3"/>
    </row>
    <row r="220" spans="1:12" ht="14.25" hidden="1" customHeight="1">
      <c r="A220" s="20"/>
      <c r="I220" s="20"/>
      <c r="J220" s="9"/>
      <c r="K220" s="2"/>
      <c r="L220" s="3"/>
    </row>
    <row r="221" spans="1:12" ht="14.25" hidden="1" customHeight="1">
      <c r="A221" s="20"/>
      <c r="I221" s="20"/>
      <c r="J221" s="9"/>
      <c r="K221" s="2"/>
      <c r="L221" s="3"/>
    </row>
    <row r="222" spans="1:12" ht="14.25" hidden="1" customHeight="1">
      <c r="A222" s="20"/>
      <c r="I222" s="20"/>
      <c r="J222" s="9"/>
      <c r="K222" s="2"/>
      <c r="L222" s="3"/>
    </row>
    <row r="223" spans="1:12" ht="14.25" hidden="1" customHeight="1">
      <c r="A223" s="20"/>
      <c r="I223" s="20"/>
      <c r="J223" s="9"/>
      <c r="K223" s="2"/>
      <c r="L223" s="3"/>
    </row>
    <row r="224" spans="1:12" ht="14.25" hidden="1" customHeight="1">
      <c r="A224" s="20"/>
      <c r="I224" s="20"/>
      <c r="J224" s="9"/>
      <c r="K224" s="2"/>
      <c r="L224" s="3"/>
    </row>
    <row r="225" spans="1:12" ht="14.25" hidden="1" customHeight="1">
      <c r="A225" s="20"/>
      <c r="I225" s="20"/>
      <c r="J225" s="9"/>
      <c r="K225" s="2"/>
      <c r="L225" s="3"/>
    </row>
    <row r="226" spans="1:12" ht="14.25" hidden="1" customHeight="1">
      <c r="A226" s="20"/>
      <c r="I226" s="20"/>
      <c r="J226" s="9"/>
      <c r="K226" s="2"/>
      <c r="L226" s="3"/>
    </row>
    <row r="227" spans="1:12" ht="14.25" hidden="1" customHeight="1">
      <c r="A227" s="20"/>
      <c r="I227" s="20"/>
      <c r="J227" s="9"/>
      <c r="K227" s="2"/>
      <c r="L227" s="3"/>
    </row>
    <row r="228" spans="1:12" ht="14.25" hidden="1" customHeight="1">
      <c r="A228" s="20"/>
      <c r="I228" s="20"/>
      <c r="J228" s="9"/>
      <c r="K228" s="2"/>
      <c r="L228" s="3"/>
    </row>
    <row r="229" spans="1:12" ht="14.25" hidden="1" customHeight="1">
      <c r="A229" s="20"/>
      <c r="I229" s="20"/>
      <c r="J229" s="9"/>
      <c r="K229" s="2"/>
      <c r="L229" s="3"/>
    </row>
    <row r="230" spans="1:12" ht="14.25" hidden="1" customHeight="1">
      <c r="A230" s="20"/>
      <c r="I230" s="20"/>
      <c r="J230" s="9"/>
      <c r="K230" s="2"/>
      <c r="L230" s="3"/>
    </row>
    <row r="231" spans="1:12" ht="14.25" hidden="1" customHeight="1">
      <c r="A231" s="20"/>
      <c r="I231" s="20"/>
      <c r="J231" s="9"/>
      <c r="K231" s="2"/>
      <c r="L231" s="3"/>
    </row>
    <row r="232" spans="1:12" ht="14.25" hidden="1" customHeight="1">
      <c r="A232" s="20"/>
      <c r="I232" s="20"/>
      <c r="J232" s="9"/>
      <c r="K232" s="2"/>
      <c r="L232" s="3"/>
    </row>
    <row r="233" spans="1:12" ht="14.25" hidden="1" customHeight="1">
      <c r="A233" s="20"/>
      <c r="I233" s="20"/>
      <c r="J233" s="9"/>
      <c r="K233" s="2"/>
      <c r="L233" s="3"/>
    </row>
    <row r="234" spans="1:12" ht="14.25" hidden="1" customHeight="1">
      <c r="A234" s="20"/>
      <c r="I234" s="20"/>
      <c r="J234" s="9"/>
      <c r="K234" s="2"/>
      <c r="L234" s="3"/>
    </row>
    <row r="235" spans="1:12" ht="14.25" hidden="1" customHeight="1">
      <c r="A235" s="20"/>
      <c r="I235" s="20"/>
      <c r="J235" s="9"/>
      <c r="K235" s="2"/>
      <c r="L235" s="3"/>
    </row>
    <row r="236" spans="1:12" ht="14.25" hidden="1" customHeight="1">
      <c r="A236" s="20"/>
      <c r="I236" s="20"/>
      <c r="J236" s="9"/>
      <c r="K236" s="2"/>
      <c r="L236" s="3"/>
    </row>
    <row r="237" spans="1:12" ht="14.25" hidden="1" customHeight="1">
      <c r="A237" s="20"/>
      <c r="I237" s="20"/>
      <c r="J237" s="9"/>
      <c r="K237" s="2"/>
      <c r="L237" s="3"/>
    </row>
    <row r="238" spans="1:12" ht="14.25" hidden="1" customHeight="1">
      <c r="A238" s="20"/>
      <c r="I238" s="20"/>
      <c r="J238" s="9"/>
      <c r="K238" s="2"/>
      <c r="L238" s="3"/>
    </row>
    <row r="239" spans="1:12" ht="14.25" hidden="1" customHeight="1">
      <c r="A239" s="20"/>
      <c r="I239" s="20"/>
      <c r="J239" s="9"/>
      <c r="K239" s="2"/>
      <c r="L239" s="3"/>
    </row>
    <row r="240" spans="1:12" ht="14.25" hidden="1" customHeight="1">
      <c r="A240" s="20"/>
      <c r="I240" s="20"/>
      <c r="J240" s="9"/>
      <c r="K240" s="2"/>
      <c r="L240" s="3"/>
    </row>
    <row r="241" spans="1:12" ht="14.25" hidden="1" customHeight="1">
      <c r="A241" s="20"/>
      <c r="I241" s="20"/>
      <c r="J241" s="9"/>
      <c r="K241" s="2"/>
      <c r="L241" s="3"/>
    </row>
    <row r="242" spans="1:12" ht="14.25" hidden="1" customHeight="1">
      <c r="A242" s="20"/>
      <c r="I242" s="20"/>
      <c r="J242" s="9"/>
      <c r="K242" s="2"/>
      <c r="L242" s="3"/>
    </row>
    <row r="243" spans="1:12" ht="14.25" hidden="1" customHeight="1">
      <c r="A243" s="20"/>
      <c r="I243" s="20"/>
      <c r="J243" s="9"/>
      <c r="K243" s="2"/>
      <c r="L243" s="3"/>
    </row>
    <row r="244" spans="1:12" ht="14.25" hidden="1" customHeight="1">
      <c r="A244" s="20"/>
      <c r="I244" s="20"/>
      <c r="J244" s="9"/>
      <c r="K244" s="2"/>
      <c r="L244" s="3"/>
    </row>
    <row r="245" spans="1:12" ht="14.25" hidden="1" customHeight="1">
      <c r="A245" s="20"/>
      <c r="I245" s="20"/>
      <c r="J245" s="9"/>
      <c r="K245" s="2"/>
      <c r="L245" s="3"/>
    </row>
    <row r="246" spans="1:12" ht="14.25" hidden="1" customHeight="1">
      <c r="A246" s="20"/>
      <c r="I246" s="20"/>
      <c r="J246" s="9"/>
      <c r="K246" s="2"/>
      <c r="L246" s="3"/>
    </row>
    <row r="247" spans="1:12" ht="14.25" hidden="1" customHeight="1">
      <c r="A247" s="20"/>
      <c r="I247" s="20"/>
      <c r="J247" s="9"/>
      <c r="K247" s="2"/>
      <c r="L247" s="3"/>
    </row>
    <row r="248" spans="1:12" ht="14.25" hidden="1" customHeight="1">
      <c r="A248" s="20"/>
      <c r="I248" s="20"/>
      <c r="J248" s="9"/>
      <c r="K248" s="2"/>
      <c r="L248" s="3"/>
    </row>
    <row r="249" spans="1:12" ht="14.25" hidden="1" customHeight="1">
      <c r="A249" s="20"/>
      <c r="I249" s="20"/>
      <c r="J249" s="9"/>
      <c r="K249" s="2"/>
      <c r="L249" s="3"/>
    </row>
    <row r="250" spans="1:12" ht="14.25" hidden="1" customHeight="1">
      <c r="A250" s="20"/>
      <c r="I250" s="20"/>
      <c r="J250" s="9"/>
      <c r="K250" s="2"/>
      <c r="L250" s="3"/>
    </row>
    <row r="251" spans="1:12" ht="14.25" hidden="1" customHeight="1">
      <c r="A251" s="20"/>
      <c r="I251" s="20"/>
      <c r="J251" s="9"/>
      <c r="K251" s="2"/>
      <c r="L251" s="3"/>
    </row>
    <row r="252" spans="1:12" ht="14.25" hidden="1" customHeight="1">
      <c r="A252" s="20"/>
      <c r="I252" s="20"/>
      <c r="J252" s="9"/>
      <c r="K252" s="2"/>
      <c r="L252" s="3"/>
    </row>
    <row r="253" spans="1:12" ht="14.25" hidden="1" customHeight="1">
      <c r="A253" s="20"/>
      <c r="I253" s="20"/>
      <c r="J253" s="9"/>
      <c r="K253" s="2"/>
      <c r="L253" s="3"/>
    </row>
    <row r="254" spans="1:12" ht="14.25" hidden="1" customHeight="1">
      <c r="A254" s="20"/>
      <c r="I254" s="20"/>
      <c r="J254" s="9"/>
      <c r="K254" s="2"/>
      <c r="L254" s="3"/>
    </row>
    <row r="255" spans="1:12" ht="14.25" hidden="1" customHeight="1">
      <c r="A255" s="20"/>
      <c r="I255" s="20"/>
      <c r="J255" s="9"/>
      <c r="K255" s="2"/>
      <c r="L255" s="3"/>
    </row>
    <row r="256" spans="1:12" ht="14.25" hidden="1" customHeight="1">
      <c r="A256" s="20"/>
      <c r="I256" s="20"/>
      <c r="J256" s="9"/>
      <c r="K256" s="2"/>
      <c r="L256" s="3"/>
    </row>
    <row r="257" spans="1:12" ht="14.25" hidden="1" customHeight="1">
      <c r="A257" s="20"/>
      <c r="I257" s="20"/>
      <c r="J257" s="9"/>
      <c r="K257" s="2"/>
      <c r="L257" s="3"/>
    </row>
    <row r="258" spans="1:12" ht="14.25" hidden="1" customHeight="1">
      <c r="A258" s="20"/>
      <c r="I258" s="20"/>
      <c r="J258" s="9"/>
      <c r="K258" s="2"/>
      <c r="L258" s="3"/>
    </row>
    <row r="259" spans="1:12" ht="14.25" hidden="1" customHeight="1">
      <c r="A259" s="20"/>
      <c r="I259" s="20"/>
      <c r="J259" s="9"/>
      <c r="K259" s="2"/>
      <c r="L259" s="3"/>
    </row>
    <row r="260" spans="1:12" ht="14.25" hidden="1" customHeight="1">
      <c r="A260" s="20"/>
      <c r="I260" s="20"/>
      <c r="J260" s="9"/>
      <c r="K260" s="2"/>
      <c r="L260" s="3"/>
    </row>
    <row r="261" spans="1:12" ht="15" hidden="1" customHeight="1">
      <c r="A261" s="20"/>
    </row>
    <row r="262" spans="1:12" ht="15" hidden="1" customHeight="1">
      <c r="A262" s="20"/>
    </row>
    <row r="263" spans="1:12" ht="15" hidden="1" customHeight="1">
      <c r="A263" s="20"/>
    </row>
    <row r="264" spans="1:12" ht="15" hidden="1" customHeight="1">
      <c r="A264" s="20"/>
    </row>
    <row r="265" spans="1:12" ht="15" hidden="1" customHeight="1">
      <c r="A265" s="20"/>
    </row>
    <row r="266" spans="1:12" ht="15" hidden="1" customHeight="1">
      <c r="A266" s="20"/>
    </row>
  </sheetData>
  <sheetProtection algorithmName="SHA-512" hashValue="leednH1yeLkA/PW0WnB5pnXxAIINf78LOxE6ogR91+tRkUG6v5lHxmpP8U8GWrQTVgmn7we5zpgtyvQGZ42P7g==" saltValue="d63p3XCt+9QnSlYQlBBL5Q==" spinCount="100000" sheet="1" selectLockedCells="1"/>
  <mergeCells count="5">
    <mergeCell ref="A1:H3"/>
    <mergeCell ref="F5:G5"/>
    <mergeCell ref="F6:G6"/>
    <mergeCell ref="A9:H9"/>
    <mergeCell ref="A29:G29"/>
  </mergeCells>
  <printOptions horizontalCentered="1"/>
  <pageMargins left="0.39370078740157483" right="0.39370078740157483" top="0.19685039370078741" bottom="0.19685039370078741" header="0" footer="0"/>
  <pageSetup paperSize="9" scale="9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em branco</vt:lpstr>
      <vt:lpstr>'Planilha em branco'!Area_de_impressao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 rocha</dc:creator>
  <cp:lastModifiedBy>Bruna rocha</cp:lastModifiedBy>
  <cp:lastPrinted>2025-05-23T16:32:44Z</cp:lastPrinted>
  <dcterms:created xsi:type="dcterms:W3CDTF">2025-05-23T16:32:10Z</dcterms:created>
  <dcterms:modified xsi:type="dcterms:W3CDTF">2025-05-23T20:40:34Z</dcterms:modified>
</cp:coreProperties>
</file>